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/>
  <bookViews>
    <workbookView xWindow="1920" yWindow="0" windowWidth="14220" windowHeight="12990"/>
  </bookViews>
  <sheets>
    <sheet name="Čepro Třemošná" sheetId="12" r:id="rId1"/>
  </sheets>
  <definedNames>
    <definedName name="_xlnm._FilterDatabase" localSheetId="0" hidden="1">'Čepro Třemošná'!$A$17:$H$159</definedName>
    <definedName name="_xlnm.Print_Area" localSheetId="0">'Čepro Třemošná'!$A$1:$I$161</definedName>
    <definedName name="ustredny">#REF!</definedName>
  </definedNames>
  <calcPr calcId="145621"/>
</workbook>
</file>

<file path=xl/calcChain.xml><?xml version="1.0" encoding="utf-8"?>
<calcChain xmlns="http://schemas.openxmlformats.org/spreadsheetml/2006/main">
  <c r="H161" i="12" l="1"/>
  <c r="H155" i="12" l="1"/>
  <c r="H149" i="12"/>
  <c r="H150" i="12"/>
  <c r="H151" i="12"/>
  <c r="H152" i="12"/>
  <c r="H153" i="12"/>
  <c r="H154" i="12"/>
  <c r="H63" i="12"/>
  <c r="H148" i="12"/>
  <c r="H146" i="12"/>
  <c r="H84" i="12"/>
  <c r="H85" i="12"/>
  <c r="H87" i="12"/>
  <c r="H90" i="12"/>
  <c r="H91" i="12"/>
  <c r="H92" i="12"/>
  <c r="H93" i="12"/>
  <c r="H94" i="12"/>
  <c r="H95" i="12"/>
  <c r="H96" i="12"/>
  <c r="H97" i="12"/>
  <c r="H98" i="12"/>
  <c r="H100" i="12"/>
  <c r="H106" i="12"/>
  <c r="H108" i="12"/>
  <c r="H110" i="12"/>
  <c r="H111" i="12"/>
  <c r="H112" i="12"/>
  <c r="H113" i="12"/>
  <c r="H123" i="12"/>
  <c r="H124" i="12"/>
  <c r="H129" i="12"/>
  <c r="H130" i="12"/>
  <c r="H131" i="12"/>
  <c r="H132" i="12"/>
  <c r="H133" i="12"/>
  <c r="H134" i="12"/>
  <c r="H135" i="12"/>
  <c r="H136" i="12"/>
  <c r="H137" i="12"/>
  <c r="H138" i="12"/>
  <c r="H139" i="12"/>
  <c r="H140" i="12"/>
  <c r="H141" i="12"/>
  <c r="H142" i="12"/>
  <c r="H143" i="12"/>
  <c r="H144" i="12"/>
  <c r="H83" i="12"/>
  <c r="H19" i="12"/>
  <c r="H20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3" i="12"/>
  <c r="H59" i="12"/>
  <c r="H62" i="12"/>
  <c r="H64" i="12"/>
  <c r="H65" i="12"/>
  <c r="H66" i="12"/>
  <c r="H67" i="12"/>
  <c r="H68" i="12"/>
  <c r="H70" i="12"/>
  <c r="H71" i="12"/>
  <c r="H72" i="12"/>
  <c r="H73" i="12"/>
  <c r="H74" i="12"/>
  <c r="H75" i="12"/>
  <c r="H76" i="12"/>
  <c r="H77" i="12"/>
  <c r="H78" i="12"/>
  <c r="H79" i="12"/>
  <c r="H80" i="12"/>
  <c r="H69" i="12"/>
  <c r="H104" i="12"/>
  <c r="H102" i="12"/>
  <c r="H122" i="12"/>
  <c r="H107" i="12"/>
  <c r="H101" i="12"/>
  <c r="H88" i="12"/>
  <c r="H86" i="12"/>
  <c r="H116" i="12"/>
  <c r="H55" i="12"/>
  <c r="H35" i="12"/>
  <c r="H21" i="12"/>
  <c r="H81" i="12"/>
  <c r="H115" i="12"/>
  <c r="H52" i="12"/>
  <c r="H126" i="12"/>
  <c r="H125" i="12"/>
  <c r="H56" i="12"/>
  <c r="H60" i="12"/>
  <c r="H120" i="12"/>
  <c r="H119" i="12"/>
  <c r="H58" i="12"/>
  <c r="H61" i="12"/>
  <c r="H118" i="12"/>
  <c r="H89" i="12"/>
  <c r="H156" i="12" s="1"/>
  <c r="H157" i="12" s="1"/>
  <c r="H57" i="12"/>
  <c r="H99" i="12"/>
  <c r="H109" i="12"/>
  <c r="H50" i="12"/>
  <c r="H114" i="12"/>
  <c r="H117" i="12"/>
  <c r="H127" i="12"/>
  <c r="H105" i="12"/>
  <c r="H121" i="12"/>
  <c r="H128" i="12"/>
  <c r="H54" i="12"/>
  <c r="H51" i="12"/>
  <c r="H103" i="12"/>
  <c r="H147" i="12"/>
  <c r="H158" i="12" l="1"/>
  <c r="H159" i="12"/>
</calcChain>
</file>

<file path=xl/sharedStrings.xml><?xml version="1.0" encoding="utf-8"?>
<sst xmlns="http://schemas.openxmlformats.org/spreadsheetml/2006/main" count="293" uniqueCount="167">
  <si>
    <t>název</t>
  </si>
  <si>
    <t>jed.</t>
  </si>
  <si>
    <t>počet</t>
  </si>
  <si>
    <t>jed. cena dodávky</t>
  </si>
  <si>
    <t>dodávka celkem</t>
  </si>
  <si>
    <t>jed. cena montáže</t>
  </si>
  <si>
    <t>montáž celkem</t>
  </si>
  <si>
    <t>TECHNOLOGIE</t>
  </si>
  <si>
    <t>.</t>
  </si>
  <si>
    <t>ks</t>
  </si>
  <si>
    <t>m</t>
  </si>
  <si>
    <t>REKAPITULACE</t>
  </si>
  <si>
    <t>DODÁVKA TECHNOLOGIE</t>
  </si>
  <si>
    <t>MONTÁŽ TECHNOLOGIE</t>
  </si>
  <si>
    <t>DODÁVKA ROZVODU</t>
  </si>
  <si>
    <t>MONTÁŽ ROZVODU</t>
  </si>
  <si>
    <t>OŽIVENÍ A ZAŠKOLENÍ</t>
  </si>
  <si>
    <t>VÝCHOZÍ REVIZE</t>
  </si>
  <si>
    <t>CENA BEZ DPH</t>
  </si>
  <si>
    <t>CENA CELKEM</t>
  </si>
  <si>
    <t>drobný instalační a spojovací materiál</t>
  </si>
  <si>
    <t>CESTOVNÉ A NOCLEŽNÉ</t>
  </si>
  <si>
    <t>kpl</t>
  </si>
  <si>
    <t>Drobný elektroinstalační materiál</t>
  </si>
  <si>
    <t>KABELOVÉ ROZVODY A ULOŽENÍ</t>
  </si>
  <si>
    <t>Úprava/posun stávajících kabelových rozvodů</t>
  </si>
  <si>
    <t>Demontáž stávajících rozvodů včetně uložení</t>
  </si>
  <si>
    <t>DPH 21%</t>
  </si>
  <si>
    <t>J-Y(St)Y 2x2x0,8mm</t>
  </si>
  <si>
    <t>Zavedení prvků do nadstavbového vizualizačního SW</t>
  </si>
  <si>
    <t>Výkaz &amp; výměr</t>
  </si>
  <si>
    <t>JE-H(St)H 2x2x0,8mm</t>
  </si>
  <si>
    <t>Pol.</t>
  </si>
  <si>
    <t>PROJEKČNÍ PRÁCE</t>
  </si>
  <si>
    <t>PRÁCE VE VÝŠKÁCH</t>
  </si>
  <si>
    <t>Obslužné pole požární ochrany</t>
  </si>
  <si>
    <t>Klíčový trezor požární ochrany</t>
  </si>
  <si>
    <t>Přídavný zálohovaný zdroj 24V/5A, vč. Signalizace stavů (výpadek 230V, porucha akumulátorů), přídavného boxu pro uložení 2 akumulátorů 12V/38Ah)</t>
  </si>
  <si>
    <t>optickokouřový hlásič požáru</t>
  </si>
  <si>
    <t>optikokouřový hlásič požáru do prostor s nebezpečím výbuchu Ex ib IIC T4</t>
  </si>
  <si>
    <t>optikokouřový hlásič požáru do prostor s nebezpečím výbuchu Ex ib IIC T4 se zvýšeným krytím</t>
  </si>
  <si>
    <t>IR plamenný hlásič požáru do prostor s nebezpečím výbuch EEX d IIC T5,T6 IP66</t>
  </si>
  <si>
    <t>automatická vyhodnocovací jednotka lineárního teplotního hlásiče se 3 releovými výstupy (1x poplach překročení max. teploty, 1x poplach překročení max. teplotní diference, 1x porucha)</t>
  </si>
  <si>
    <t>Armovaný termosensitivní kabel s obnovitelnými vlastnostmi po překročení nastavených maximálních hodnot (nedestruktivní)</t>
  </si>
  <si>
    <t>Ohniodolná propojovací krabice se svorkovnicí</t>
  </si>
  <si>
    <t>Propojovací krabice se svorkovnicí</t>
  </si>
  <si>
    <t>porážní siréna 24V IP 65 - červená</t>
  </si>
  <si>
    <t>zábleskový maják 24V IP65</t>
  </si>
  <si>
    <t>adresný sběrnicový modul 4 monitorované vstupy, 2 monitorované výstupy</t>
  </si>
  <si>
    <t>adresný sběrnicový modul 12 reléových výstupů</t>
  </si>
  <si>
    <t>sada zakončovacích odporů pro monitorované vstupy</t>
  </si>
  <si>
    <t>sada zakončovacích odporů pro monitorované výstupy</t>
  </si>
  <si>
    <t>RSHZ 1 - ústředna ovládání SHZ s rozhraním pro přímé připojení na kruhovou sběrnicovou linku (35 monitorovaných výstupů, 42 monitorovaných vstupů), včetně zakončovacích odporů pro monitorané vstupy a výstupy</t>
  </si>
  <si>
    <t>Optický převodník, pro 2 MM optická vlákna, pro datové komunikace mezi ústřednami EPS</t>
  </si>
  <si>
    <t>Zakončovací sada pro termosenzitivní kabel</t>
  </si>
  <si>
    <t>oddělovač pro adresné sběrnicové moduly</t>
  </si>
  <si>
    <t>RSHZ 3 - ústředna ovládání SHZ s rozhraním pro přímé připojení na kruhovou sběrnicovou linku (7 monitorovaných výstupů, 6 monitorovaných vstupů), včetně zakončovacích odporů pro monitorané vstupy a výstupy</t>
  </si>
  <si>
    <t>RSHZ 4 - ústředna ovládání SHZ s rozhraním pro přímé připojení na kruhovou sběrnicovou linku (8 monitorovaných výstupů, 9 monitorovaných vstupů), včetně zakončovacích odporů pro monitorané vstupy a výstupy</t>
  </si>
  <si>
    <t>Signalizační LED světlo červené barvy</t>
  </si>
  <si>
    <t>Tlačítkový hlásič pro ruční spouštění SHZ - modrá</t>
  </si>
  <si>
    <t>Tlačítkový hlásič  do prostor s nebezpečím výbuchu Ex ed mb IIC T5,T6 pro ruční spouštění SHZ - modrá</t>
  </si>
  <si>
    <t>Zapojení požární kapky</t>
  </si>
  <si>
    <t>Dovybavení silového rozvaděče pro napájení požárních klapek a příprava na ovládání požárních klapek systémem EPS</t>
  </si>
  <si>
    <t>Přemístění stávajících komponent</t>
  </si>
  <si>
    <t>Demontáž stávajících komponent</t>
  </si>
  <si>
    <t>Přepojení stávajících komponent</t>
  </si>
  <si>
    <t>Upgrade stávajícího nadstavbového SW</t>
  </si>
  <si>
    <t>Aktualizece grafických map</t>
  </si>
  <si>
    <t>Rozvodná krabice 800x600x300 pro instalaci komponent EPS, vč. Montážního plechu, rozvaděčových kanálů, DIN lišt, …</t>
  </si>
  <si>
    <t>přípravek pro instalaci adresných sběrnicových modulů na DIN lištu</t>
  </si>
  <si>
    <t>Požární rozvaděč pro instalaci ústředny EI30 DP1 858x608x296 mm</t>
  </si>
  <si>
    <t>JE-H(St)H 4x2x0,8mm</t>
  </si>
  <si>
    <t>JE-H(St)H 10x2x0,8mm</t>
  </si>
  <si>
    <t>1-CHKE-V 2x1,5</t>
  </si>
  <si>
    <t>1-CHKH-R 3x1,5</t>
  </si>
  <si>
    <t>1-CHKE-V 3x1,5</t>
  </si>
  <si>
    <t>J-Y(St)Y 4x2x0,8mm</t>
  </si>
  <si>
    <t>J-Y(St)Y 10x2x0,8mm</t>
  </si>
  <si>
    <t>FTP cat.5e</t>
  </si>
  <si>
    <t>zemnící vodič zelenožlutý CY 1x4</t>
  </si>
  <si>
    <t>pomocná konstrukce pro montáž plamenného hlásiče</t>
  </si>
  <si>
    <t>KOORDINACE SOUČINNOSTI NÁVAZNÝCH ZAŘÍZENÍ</t>
  </si>
  <si>
    <t>resetovací člen pro zapojení konvenčních detektorů</t>
  </si>
  <si>
    <t>Ocelová trubka žárově zinkovaná vnitřní průměr 16mm</t>
  </si>
  <si>
    <t>Ocelová trubka žárově zinkovaná vnitřní průměr 21mm</t>
  </si>
  <si>
    <t>Ocelová trubka žárově zinkovaná vnitřní průměr 29mm</t>
  </si>
  <si>
    <t>Ocelová trubka žárově zinkovaná vnitřní průměr 36mm</t>
  </si>
  <si>
    <t>Ohniodolný žárově zinkovaný výložník 210x65mm, vč. Kotevního materiálu</t>
  </si>
  <si>
    <t>Plastová vkládací lišta 24x22mm</t>
  </si>
  <si>
    <t>Plastová vkládací lišta 40x40mm</t>
  </si>
  <si>
    <t>žárově zinkovaná ocelová příchytka pro ocelovou trubku o vnitřním průměru 16mm</t>
  </si>
  <si>
    <t>žárově zinkovaná ocelová příchytka pro ocelovou trubku o vnitřním průměru 21mm</t>
  </si>
  <si>
    <t>žárově zinkovaná ocelová příchytka pro ocelovou trubku o vnitřním průměru 29mm</t>
  </si>
  <si>
    <t>Tuhá plastová trubka vnější průměr 20mm</t>
  </si>
  <si>
    <t>Kovová vkládací lišta 20x10mm, vč. Kotevního materiálu</t>
  </si>
  <si>
    <t>příchytka pro plastovou trubku o vnějším průměru 20mm, vč. Kotevního materiálu</t>
  </si>
  <si>
    <t>Rozšiřující licence nadstavbového SW na neomezený počet prvků</t>
  </si>
  <si>
    <t>žárově zinkovaná pomocná nosná konstrukce bez požární odolnosti</t>
  </si>
  <si>
    <t>žárově zinkovaná pomocná nosná konstrukce s požární odolností</t>
  </si>
  <si>
    <t>kovová vazací páska 4,6x200mm</t>
  </si>
  <si>
    <t>Uživatelská stanice nadstavbového SW se seriovým rozhraním pro připojení k systému EPS</t>
  </si>
  <si>
    <t>Žárově zinkované víko na ohniodolný kabelový žlab, žebřík</t>
  </si>
  <si>
    <t>Plechový žárově zinkovaný kabelový žlab  200x60x1,5mm, vč. Spojovacího materiálu</t>
  </si>
  <si>
    <t>Plechový žárově zinkovaný kabelový žebřík 200x60x1,5mm, vč. Spojovacího materiálu</t>
  </si>
  <si>
    <t>Ohniodolný žárově zinkovaný plechový žlab 200x60x1,5mm, vč. Spojovacího materiálu</t>
  </si>
  <si>
    <t>Ohniodolný žárově zinkovaný kabelový žebřík 200x60x1,5mm, vč. Spojovacího materiálu</t>
  </si>
  <si>
    <t>Rozšíření stávající ústředny o 3 kruhové sběrnicové linky a 1 rozhraní pro datovou komunikaci s nově instalovanou ústřednou</t>
  </si>
  <si>
    <t>Plně vybavená ústředna EPS, vč. Akumulátorů (Rozhraní: 1x síťové rozhraní pro datovou komunikaci se stávající ústřednou, 1x rozhraní pro OPPO, 1x rozhraní pro KTPO, 2x seriová linka pro ZDP a nadstavbový SW, 3x kruhová sběrnicová linka)</t>
  </si>
  <si>
    <t>Žárově zinkovaný výložník 250x69mm, vč. Kotevního materiálu</t>
  </si>
  <si>
    <t>Sonapky bez požární odolnosti</t>
  </si>
  <si>
    <t>Sonapky s požární odolností</t>
  </si>
  <si>
    <t>Stojanový rozvaděč 1000x2000x400mm, vč. 200mm soklu, montážní desky</t>
  </si>
  <si>
    <t>žárově zinkovaná ocelová příchytka pro ocelovou trubku o vnitřním průměru 36mm</t>
  </si>
  <si>
    <t>Kovová ohnidolná příchytka, vč. Kotevního materiálu</t>
  </si>
  <si>
    <t>Certifikovaná protipožární ucpávka</t>
  </si>
  <si>
    <t>jistič 1P 10A/B</t>
  </si>
  <si>
    <t>zemnící sada</t>
  </si>
  <si>
    <t>Plechový žárově zinkovaný kabelový žlab  50x60x1,5mm, vč. Spojovacího materiálu</t>
  </si>
  <si>
    <t>Plechový žárově zinkovaný kabelový žlab  100x60x1,5mm, vč. Spojovacího materiálu</t>
  </si>
  <si>
    <t>Žárově zinkované víko na kabelový žlab šíře 50mm</t>
  </si>
  <si>
    <t>Žárově zinkované víko na kabelový žlab šíře 100mm</t>
  </si>
  <si>
    <t>Žárově zinkované víko na kabelový žlab, žebřík šíře 200mm</t>
  </si>
  <si>
    <t>Žárově zinkovaný výložník 100x53mm, vč. Kotevního materiálu</t>
  </si>
  <si>
    <t>Žárově zinkovaný výložník 150x59mm, vč. Kotevního materiálu</t>
  </si>
  <si>
    <t>Optický kabel MM 4 vl. 62,5/125um - ohniodolný se zvýšenou ochranou proti hlodavcům</t>
  </si>
  <si>
    <t>Výkop rýhy 120x35cm</t>
  </si>
  <si>
    <t>Zához rýhy 120x35cm</t>
  </si>
  <si>
    <t>Pískové lože</t>
  </si>
  <si>
    <t>Písek včetně dopravy</t>
  </si>
  <si>
    <t>m3</t>
  </si>
  <si>
    <t>Odvoz přebytečné zeminy</t>
  </si>
  <si>
    <t>Úprava terénu do původního stavu</t>
  </si>
  <si>
    <t>Uvedení stávající komunikace do původního stavu</t>
  </si>
  <si>
    <t>Bezpečnostní fólie šířka 30cm</t>
  </si>
  <si>
    <t>Geodetické zaměření výkopových prací</t>
  </si>
  <si>
    <t>vytýčení trasy</t>
  </si>
  <si>
    <t>Protlak pod vozovku 6m, vč. Startovacích jam, apod.</t>
  </si>
  <si>
    <t>Chránička do země vnější průměr 40mm</t>
  </si>
  <si>
    <t>PRONÁJEM PLOŠINY</t>
  </si>
  <si>
    <t>Pogumované ocelové nosné lanko 4mm</t>
  </si>
  <si>
    <t>Sada pro napínání nosného lanka</t>
  </si>
  <si>
    <t>Pomocná konstrukce pro bez svárové uchycení nosného lanka k plášti nádrže</t>
  </si>
  <si>
    <t>Pomocná konstrukce pro svárové uchycení nosného lanka k plášti jímky</t>
  </si>
  <si>
    <t>plastová krabice s průhledným víkem pro instalaci dvou vyhodnocovacích jednotek lineárního teplotního hlásiče</t>
  </si>
  <si>
    <t>nosná žárově zinkovaná konstrukce pro montáž vyhodnocovacích jednotek lineárního teplotního kabelu</t>
  </si>
  <si>
    <t>Krabice pro instalaci 2 optických převodníků, vč. Příslušenství pro ukončení optického kabelu (kazeta, pigtaily, ...)</t>
  </si>
  <si>
    <t>Rozvodná krabice 400x400x200 pro instalaci komponent EPS, vč. Montážního plechu, rozvaděčových kanálů, DIN lišt, …</t>
  </si>
  <si>
    <t>Skříň pro až 10 oddělovací bariéry pro jiskrově bezpečné obvody v provedení do prostor s nebezpečím výbuch, vč. DIN lišty, uzemňovací svorkovnice</t>
  </si>
  <si>
    <t>oddělovací bariéra pro jiskrově bezpečné obvody pro přímou instalaci na odbočku kruhové sběrnicové linky</t>
  </si>
  <si>
    <t>oddělovací bariéra pro jiskrově bezpečné obvody</t>
  </si>
  <si>
    <t>Adresný sběrnicový tlačítkový hlásič požáru - červený</t>
  </si>
  <si>
    <t>Adresný sběrnicový tlačítkový hlásič požáru s povětrnostním krytem - červený</t>
  </si>
  <si>
    <t>Konvenční tlačítkový hlásič požáru do prostor s nebezpečím výbuchu - červený Ex ed mb IIC T5,T6</t>
  </si>
  <si>
    <t>RSHZ 2 - ústředna ovládání SHZ s rozhraním pro přímé připojení na kruhovou sběrnicovou linku (4 monitorovaných výstupů, 8 monitorovaných vstupů), včetně zakončovacích odporů pro monitorané vstupy a výstupy</t>
  </si>
  <si>
    <t>RGHZ 1 - ústředna ovládání GHZ s rozhraním pro přímé připojení na kruhovou sběrnicovou linku (3 monitorované výstupy, 4 monitorované vstupy), včetně zakončovacích odporů pro monitorané vstupy a výstupy</t>
  </si>
  <si>
    <t>Signalizační tablo stavů hasebních zón SHZ a GHZ s rozhraním pro přímé připojení na kruhovou sběrnicovou linku</t>
  </si>
  <si>
    <t xml:space="preserve">Objednatel: </t>
  </si>
  <si>
    <t>ČEPRO, a.s.</t>
  </si>
  <si>
    <t>Dělnická 12/213, 170 04 PRAHA 7</t>
  </si>
  <si>
    <t>Registrace: OR městského soudu v Praze, oddíl B, vložka 2341</t>
  </si>
  <si>
    <t xml:space="preserve">Zhotovitel: </t>
  </si>
  <si>
    <t>Místo:</t>
  </si>
  <si>
    <t>ČEPRO, a.s., sklad Třemošná</t>
  </si>
  <si>
    <t xml:space="preserve">Předmět plnění: </t>
  </si>
  <si>
    <t>IČ: 60193531 DIČ:CZ60193531</t>
  </si>
  <si>
    <t>Projektová dokumentace EPS ve stupni DPS</t>
  </si>
  <si>
    <t>Dílčí mezisoučet pro účely splnění podmínky dané zadávací dokumentací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</si>
</sst>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"/>
  </numFmts>
  <fonts count="10" x14ac:knownFonts="1">
    <font>
      <sz val="10"/>
      <name val="Arial CE"/>
      <charset val="238"/>
    </font>
    <font>
      <b/>
      <sz val="14"/>
      <name val="Times New Roman CE"/>
      <family val="1"/>
      <charset val="238"/>
    </font>
    <font>
      <sz val="9"/>
      <name val="Arial CE"/>
      <family val="2"/>
      <charset val="238"/>
    </font>
    <font>
      <sz val="6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4" fontId="2" fillId="0" borderId="0" xfId="0" applyNumberFormat="1" applyFont="1" applyAlignment="1">
      <alignment vertical="top"/>
    </xf>
    <xf numFmtId="3" fontId="5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3" fontId="5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3" fontId="5" fillId="0" borderId="0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2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vertical="top" wrapText="1"/>
    </xf>
    <xf numFmtId="9" fontId="3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Border="1"/>
    <xf numFmtId="0" fontId="2" fillId="2" borderId="4" xfId="0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/>
    </xf>
    <xf numFmtId="3" fontId="2" fillId="2" borderId="4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164" fontId="2" fillId="2" borderId="4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0" fontId="0" fillId="0" borderId="0" xfId="0" quotePrefix="1"/>
    <xf numFmtId="165" fontId="8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64" fontId="2" fillId="3" borderId="0" xfId="0" applyNumberFormat="1" applyFont="1" applyFill="1" applyAlignment="1">
      <alignment vertical="top"/>
    </xf>
    <xf numFmtId="3" fontId="2" fillId="3" borderId="0" xfId="0" applyNumberFormat="1" applyFont="1" applyFill="1" applyAlignment="1">
      <alignment vertical="top" wrapText="1"/>
    </xf>
    <xf numFmtId="164" fontId="2" fillId="3" borderId="0" xfId="0" applyNumberFormat="1" applyFont="1" applyFill="1" applyAlignment="1">
      <alignment vertical="top" wrapText="1"/>
    </xf>
    <xf numFmtId="165" fontId="8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164" fontId="2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2" fillId="3" borderId="0" xfId="0" applyNumberFormat="1" applyFont="1" applyFill="1" applyBorder="1" applyAlignment="1">
      <alignment vertical="top" wrapText="1"/>
    </xf>
    <xf numFmtId="0" fontId="0" fillId="4" borderId="0" xfId="0" applyFill="1"/>
    <xf numFmtId="164" fontId="9" fillId="0" borderId="4" xfId="0" applyNumberFormat="1" applyFont="1" applyBorder="1" applyAlignment="1">
      <alignment vertical="top"/>
    </xf>
    <xf numFmtId="0" fontId="2" fillId="3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1"/>
  <sheetViews>
    <sheetView tabSelected="1" topLeftCell="A124" zoomScaleNormal="100" zoomScaleSheetLayoutView="130" workbookViewId="0">
      <selection activeCell="F19" sqref="F19"/>
    </sheetView>
  </sheetViews>
  <sheetFormatPr defaultRowHeight="12.75" x14ac:dyDescent="0.2"/>
  <cols>
    <col min="1" max="1" width="6" bestFit="1" customWidth="1"/>
    <col min="2" max="2" width="41.7109375" bestFit="1" customWidth="1"/>
    <col min="3" max="3" width="3.85546875" style="35" customWidth="1"/>
    <col min="4" max="4" width="6.42578125" style="35" bestFit="1" customWidth="1"/>
    <col min="5" max="5" width="8.140625" style="35" bestFit="1" customWidth="1"/>
    <col min="6" max="6" width="10.28515625" style="35" bestFit="1" customWidth="1"/>
    <col min="7" max="7" width="7.42578125" style="35" customWidth="1"/>
    <col min="8" max="8" width="16.5703125" style="35" customWidth="1"/>
    <col min="9" max="9" width="11.28515625" bestFit="1" customWidth="1"/>
    <col min="10" max="10" width="11.7109375" bestFit="1" customWidth="1"/>
  </cols>
  <sheetData>
    <row r="1" spans="1:8" ht="18.75" x14ac:dyDescent="0.2">
      <c r="A1" s="55" t="s">
        <v>30</v>
      </c>
      <c r="B1" s="55"/>
      <c r="C1" s="55"/>
      <c r="D1" s="55"/>
      <c r="E1" s="55"/>
      <c r="F1" s="55"/>
      <c r="G1" s="55"/>
      <c r="H1" s="55"/>
    </row>
    <row r="2" spans="1:8" ht="18.75" x14ac:dyDescent="0.2">
      <c r="A2" s="1"/>
      <c r="B2" t="s">
        <v>156</v>
      </c>
      <c r="C2" t="s">
        <v>157</v>
      </c>
      <c r="D2"/>
      <c r="E2"/>
      <c r="F2"/>
      <c r="G2"/>
      <c r="H2"/>
    </row>
    <row r="3" spans="1:8" ht="18.75" x14ac:dyDescent="0.2">
      <c r="A3" s="1"/>
      <c r="C3" t="s">
        <v>158</v>
      </c>
      <c r="D3"/>
      <c r="E3"/>
      <c r="F3"/>
      <c r="G3"/>
      <c r="H3"/>
    </row>
    <row r="4" spans="1:8" x14ac:dyDescent="0.2">
      <c r="C4" t="s">
        <v>164</v>
      </c>
      <c r="D4"/>
      <c r="E4"/>
      <c r="F4"/>
      <c r="G4"/>
      <c r="H4"/>
    </row>
    <row r="5" spans="1:8" x14ac:dyDescent="0.2">
      <c r="C5" t="s">
        <v>159</v>
      </c>
      <c r="D5"/>
      <c r="E5"/>
      <c r="F5"/>
      <c r="G5"/>
      <c r="H5"/>
    </row>
    <row r="6" spans="1:8" x14ac:dyDescent="0.2">
      <c r="C6"/>
      <c r="D6"/>
      <c r="E6"/>
      <c r="F6"/>
      <c r="G6"/>
      <c r="H6"/>
    </row>
    <row r="7" spans="1:8" x14ac:dyDescent="0.2">
      <c r="B7" t="s">
        <v>160</v>
      </c>
      <c r="C7"/>
      <c r="D7"/>
      <c r="E7"/>
      <c r="F7"/>
      <c r="G7"/>
      <c r="H7"/>
    </row>
    <row r="8" spans="1:8" x14ac:dyDescent="0.2">
      <c r="C8"/>
      <c r="D8"/>
      <c r="E8"/>
      <c r="F8"/>
      <c r="G8"/>
      <c r="H8"/>
    </row>
    <row r="9" spans="1:8" x14ac:dyDescent="0.2">
      <c r="C9"/>
      <c r="D9"/>
      <c r="E9"/>
      <c r="F9"/>
      <c r="G9"/>
      <c r="H9"/>
    </row>
    <row r="10" spans="1:8" x14ac:dyDescent="0.2">
      <c r="C10"/>
      <c r="D10"/>
      <c r="E10"/>
      <c r="F10"/>
      <c r="G10"/>
      <c r="H10"/>
    </row>
    <row r="11" spans="1:8" x14ac:dyDescent="0.2">
      <c r="C11"/>
      <c r="D11"/>
      <c r="E11"/>
      <c r="F11"/>
      <c r="G11"/>
      <c r="H11"/>
    </row>
    <row r="12" spans="1:8" x14ac:dyDescent="0.2">
      <c r="C12"/>
      <c r="D12"/>
      <c r="E12"/>
      <c r="F12"/>
      <c r="G12"/>
      <c r="H12"/>
    </row>
    <row r="13" spans="1:8" x14ac:dyDescent="0.2">
      <c r="B13" t="s">
        <v>161</v>
      </c>
      <c r="C13" t="s">
        <v>162</v>
      </c>
      <c r="D13"/>
      <c r="E13"/>
      <c r="F13"/>
      <c r="G13"/>
      <c r="H13"/>
    </row>
    <row r="14" spans="1:8" x14ac:dyDescent="0.2">
      <c r="C14"/>
      <c r="D14"/>
      <c r="E14"/>
      <c r="F14"/>
      <c r="G14"/>
      <c r="H14"/>
    </row>
    <row r="15" spans="1:8" x14ac:dyDescent="0.2">
      <c r="B15" t="s">
        <v>163</v>
      </c>
      <c r="C15"/>
      <c r="D15" t="s">
        <v>165</v>
      </c>
      <c r="E15"/>
      <c r="F15"/>
      <c r="G15"/>
      <c r="H15"/>
    </row>
    <row r="16" spans="1:8" x14ac:dyDescent="0.2">
      <c r="A16" s="29"/>
      <c r="B16" s="29"/>
      <c r="C16" s="36"/>
      <c r="D16" s="36"/>
      <c r="E16" s="36"/>
      <c r="F16" s="36"/>
      <c r="G16" s="36"/>
      <c r="H16" s="36"/>
    </row>
    <row r="17" spans="1:9" ht="48" x14ac:dyDescent="0.2">
      <c r="A17" s="30" t="s">
        <v>32</v>
      </c>
      <c r="B17" s="30" t="s">
        <v>0</v>
      </c>
      <c r="C17" s="31" t="s">
        <v>1</v>
      </c>
      <c r="D17" s="32" t="s">
        <v>2</v>
      </c>
      <c r="E17" s="37" t="s">
        <v>3</v>
      </c>
      <c r="F17" s="37" t="s">
        <v>4</v>
      </c>
      <c r="G17" s="37" t="s">
        <v>5</v>
      </c>
      <c r="H17" s="37" t="s">
        <v>6</v>
      </c>
    </row>
    <row r="18" spans="1:9" x14ac:dyDescent="0.2">
      <c r="A18" s="33"/>
      <c r="B18" s="2" t="s">
        <v>7</v>
      </c>
      <c r="C18" s="3"/>
      <c r="D18" s="4" t="s">
        <v>8</v>
      </c>
      <c r="E18" s="5"/>
      <c r="F18" s="5"/>
      <c r="G18" s="5"/>
      <c r="H18" s="5"/>
    </row>
    <row r="19" spans="1:9" ht="72" x14ac:dyDescent="0.2">
      <c r="A19" s="40">
        <v>1</v>
      </c>
      <c r="B19" s="41" t="s">
        <v>107</v>
      </c>
      <c r="C19" s="42" t="s">
        <v>22</v>
      </c>
      <c r="D19" s="43">
        <v>1</v>
      </c>
      <c r="E19" s="44"/>
      <c r="F19" s="44"/>
      <c r="G19" s="44"/>
      <c r="H19" s="44">
        <f>D19*G19</f>
        <v>0</v>
      </c>
      <c r="I19" s="51"/>
    </row>
    <row r="20" spans="1:9" ht="24" x14ac:dyDescent="0.2">
      <c r="A20" s="45">
        <v>2</v>
      </c>
      <c r="B20" s="46" t="s">
        <v>70</v>
      </c>
      <c r="C20" s="47" t="s">
        <v>9</v>
      </c>
      <c r="D20" s="48">
        <v>1</v>
      </c>
      <c r="E20" s="49"/>
      <c r="F20" s="49"/>
      <c r="G20" s="49"/>
      <c r="H20" s="49">
        <f t="shared" ref="H20:H30" si="0">D20*G20</f>
        <v>0</v>
      </c>
    </row>
    <row r="21" spans="1:9" ht="36" x14ac:dyDescent="0.2">
      <c r="A21" s="40">
        <v>3</v>
      </c>
      <c r="B21" s="41" t="s">
        <v>106</v>
      </c>
      <c r="C21" s="42" t="s">
        <v>22</v>
      </c>
      <c r="D21" s="43">
        <v>1</v>
      </c>
      <c r="E21" s="44"/>
      <c r="F21" s="44"/>
      <c r="G21" s="44"/>
      <c r="H21" s="44">
        <f t="shared" si="0"/>
        <v>0</v>
      </c>
      <c r="I21" s="51"/>
    </row>
    <row r="22" spans="1:9" ht="24" x14ac:dyDescent="0.2">
      <c r="A22" s="45">
        <v>4</v>
      </c>
      <c r="B22" s="46" t="s">
        <v>53</v>
      </c>
      <c r="C22" s="47" t="s">
        <v>9</v>
      </c>
      <c r="D22" s="48">
        <v>4</v>
      </c>
      <c r="E22" s="49"/>
      <c r="F22" s="49"/>
      <c r="G22" s="49"/>
      <c r="H22" s="49">
        <f t="shared" si="0"/>
        <v>0</v>
      </c>
      <c r="I22" s="51"/>
    </row>
    <row r="23" spans="1:9" ht="36" x14ac:dyDescent="0.2">
      <c r="A23" s="40">
        <v>5</v>
      </c>
      <c r="B23" s="41" t="s">
        <v>145</v>
      </c>
      <c r="C23" s="42" t="s">
        <v>9</v>
      </c>
      <c r="D23" s="43">
        <v>2</v>
      </c>
      <c r="E23" s="44"/>
      <c r="F23" s="44"/>
      <c r="G23" s="44"/>
      <c r="H23" s="44">
        <f t="shared" si="0"/>
        <v>0</v>
      </c>
    </row>
    <row r="24" spans="1:9" x14ac:dyDescent="0.2">
      <c r="A24" s="45">
        <v>6</v>
      </c>
      <c r="B24" s="46" t="s">
        <v>35</v>
      </c>
      <c r="C24" s="47" t="s">
        <v>9</v>
      </c>
      <c r="D24" s="48">
        <v>1</v>
      </c>
      <c r="E24" s="49"/>
      <c r="F24" s="49"/>
      <c r="G24" s="49"/>
      <c r="H24" s="49">
        <f t="shared" si="0"/>
        <v>0</v>
      </c>
      <c r="I24" s="51"/>
    </row>
    <row r="25" spans="1:9" x14ac:dyDescent="0.2">
      <c r="A25" s="40">
        <v>7</v>
      </c>
      <c r="B25" s="41" t="s">
        <v>36</v>
      </c>
      <c r="C25" s="42" t="s">
        <v>9</v>
      </c>
      <c r="D25" s="43">
        <v>1</v>
      </c>
      <c r="E25" s="44"/>
      <c r="F25" s="44"/>
      <c r="G25" s="44"/>
      <c r="H25" s="44">
        <f t="shared" si="0"/>
        <v>0</v>
      </c>
      <c r="I25" s="51"/>
    </row>
    <row r="26" spans="1:9" ht="48" x14ac:dyDescent="0.2">
      <c r="A26" s="45">
        <v>8</v>
      </c>
      <c r="B26" s="46" t="s">
        <v>37</v>
      </c>
      <c r="C26" s="47" t="s">
        <v>22</v>
      </c>
      <c r="D26" s="48">
        <v>42</v>
      </c>
      <c r="E26" s="49"/>
      <c r="F26" s="49"/>
      <c r="G26" s="49"/>
      <c r="H26" s="49">
        <f t="shared" si="0"/>
        <v>0</v>
      </c>
    </row>
    <row r="27" spans="1:9" ht="24" x14ac:dyDescent="0.2">
      <c r="A27" s="40">
        <v>9</v>
      </c>
      <c r="B27" s="41" t="s">
        <v>111</v>
      </c>
      <c r="C27" s="42" t="s">
        <v>9</v>
      </c>
      <c r="D27" s="43">
        <v>12</v>
      </c>
      <c r="E27" s="44"/>
      <c r="F27" s="44"/>
      <c r="G27" s="44"/>
      <c r="H27" s="44">
        <f t="shared" si="0"/>
        <v>0</v>
      </c>
    </row>
    <row r="28" spans="1:9" ht="24" x14ac:dyDescent="0.2">
      <c r="A28" s="45">
        <v>10</v>
      </c>
      <c r="B28" s="46" t="s">
        <v>150</v>
      </c>
      <c r="C28" s="47" t="s">
        <v>9</v>
      </c>
      <c r="D28" s="48">
        <v>1</v>
      </c>
      <c r="E28" s="49"/>
      <c r="F28" s="49"/>
      <c r="G28" s="49"/>
      <c r="H28" s="49">
        <f t="shared" si="0"/>
        <v>0</v>
      </c>
      <c r="I28" s="51"/>
    </row>
    <row r="29" spans="1:9" ht="24" x14ac:dyDescent="0.2">
      <c r="A29" s="40">
        <v>11</v>
      </c>
      <c r="B29" s="41" t="s">
        <v>151</v>
      </c>
      <c r="C29" s="42" t="s">
        <v>9</v>
      </c>
      <c r="D29" s="43">
        <v>7</v>
      </c>
      <c r="E29" s="44"/>
      <c r="F29" s="44"/>
      <c r="G29" s="44"/>
      <c r="H29" s="44">
        <f t="shared" si="0"/>
        <v>0</v>
      </c>
      <c r="I29" s="51"/>
    </row>
    <row r="30" spans="1:9" ht="24" x14ac:dyDescent="0.2">
      <c r="A30" s="45">
        <v>12</v>
      </c>
      <c r="B30" s="46" t="s">
        <v>152</v>
      </c>
      <c r="C30" s="47" t="s">
        <v>9</v>
      </c>
      <c r="D30" s="48">
        <v>9</v>
      </c>
      <c r="E30" s="49"/>
      <c r="F30" s="49"/>
      <c r="G30" s="49"/>
      <c r="H30" s="49">
        <f t="shared" si="0"/>
        <v>0</v>
      </c>
      <c r="I30" s="51"/>
    </row>
    <row r="31" spans="1:9" x14ac:dyDescent="0.2">
      <c r="A31" s="45">
        <v>14</v>
      </c>
      <c r="B31" s="46" t="s">
        <v>38</v>
      </c>
      <c r="C31" s="47" t="s">
        <v>9</v>
      </c>
      <c r="D31" s="48">
        <v>12</v>
      </c>
      <c r="E31" s="49"/>
      <c r="F31" s="49"/>
      <c r="G31" s="49"/>
      <c r="H31" s="49">
        <f t="shared" ref="H31:H58" si="1">D31*G31</f>
        <v>0</v>
      </c>
      <c r="I31" s="51"/>
    </row>
    <row r="32" spans="1:9" ht="24" x14ac:dyDescent="0.2">
      <c r="A32" s="40">
        <v>15</v>
      </c>
      <c r="B32" s="41" t="s">
        <v>39</v>
      </c>
      <c r="C32" s="42" t="s">
        <v>9</v>
      </c>
      <c r="D32" s="43">
        <v>45</v>
      </c>
      <c r="E32" s="44"/>
      <c r="F32" s="44"/>
      <c r="G32" s="44"/>
      <c r="H32" s="44">
        <f t="shared" si="1"/>
        <v>0</v>
      </c>
      <c r="I32" s="51"/>
    </row>
    <row r="33" spans="1:9" ht="36" x14ac:dyDescent="0.2">
      <c r="A33" s="45">
        <v>16</v>
      </c>
      <c r="B33" s="46" t="s">
        <v>40</v>
      </c>
      <c r="C33" s="47" t="s">
        <v>9</v>
      </c>
      <c r="D33" s="48">
        <v>6</v>
      </c>
      <c r="E33" s="49"/>
      <c r="F33" s="49"/>
      <c r="G33" s="49"/>
      <c r="H33" s="49">
        <f t="shared" si="1"/>
        <v>0</v>
      </c>
      <c r="I33" s="51"/>
    </row>
    <row r="34" spans="1:9" ht="24" x14ac:dyDescent="0.2">
      <c r="A34" s="40">
        <v>17</v>
      </c>
      <c r="B34" s="41" t="s">
        <v>41</v>
      </c>
      <c r="C34" s="42" t="s">
        <v>9</v>
      </c>
      <c r="D34" s="43">
        <v>113</v>
      </c>
      <c r="E34" s="44"/>
      <c r="F34" s="44"/>
      <c r="G34" s="44"/>
      <c r="H34" s="44">
        <f t="shared" si="1"/>
        <v>0</v>
      </c>
      <c r="I34" s="51"/>
    </row>
    <row r="35" spans="1:9" ht="24" x14ac:dyDescent="0.2">
      <c r="A35" s="45">
        <v>18</v>
      </c>
      <c r="B35" s="46" t="s">
        <v>80</v>
      </c>
      <c r="C35" s="47" t="s">
        <v>9</v>
      </c>
      <c r="D35" s="48">
        <v>113</v>
      </c>
      <c r="E35" s="49"/>
      <c r="F35" s="49"/>
      <c r="G35" s="49"/>
      <c r="H35" s="49">
        <f t="shared" si="1"/>
        <v>0</v>
      </c>
    </row>
    <row r="36" spans="1:9" ht="48" x14ac:dyDescent="0.2">
      <c r="A36" s="40">
        <v>19</v>
      </c>
      <c r="B36" s="41" t="s">
        <v>42</v>
      </c>
      <c r="C36" s="42" t="s">
        <v>9</v>
      </c>
      <c r="D36" s="43">
        <v>12</v>
      </c>
      <c r="E36" s="44"/>
      <c r="F36" s="44"/>
      <c r="G36" s="44"/>
      <c r="H36" s="44">
        <f t="shared" si="1"/>
        <v>0</v>
      </c>
      <c r="I36" s="51"/>
    </row>
    <row r="37" spans="1:9" ht="36" x14ac:dyDescent="0.2">
      <c r="A37" s="45">
        <v>20</v>
      </c>
      <c r="B37" s="46" t="s">
        <v>143</v>
      </c>
      <c r="C37" s="47" t="s">
        <v>9</v>
      </c>
      <c r="D37" s="48">
        <v>6</v>
      </c>
      <c r="E37" s="49"/>
      <c r="F37" s="49"/>
      <c r="G37" s="49"/>
      <c r="H37" s="49">
        <f t="shared" si="1"/>
        <v>0</v>
      </c>
    </row>
    <row r="38" spans="1:9" ht="36" x14ac:dyDescent="0.2">
      <c r="A38" s="40">
        <v>21</v>
      </c>
      <c r="B38" s="41" t="s">
        <v>144</v>
      </c>
      <c r="C38" s="42" t="s">
        <v>9</v>
      </c>
      <c r="D38" s="43">
        <v>6</v>
      </c>
      <c r="E38" s="44"/>
      <c r="F38" s="44"/>
      <c r="G38" s="44"/>
      <c r="H38" s="44">
        <f t="shared" si="1"/>
        <v>0</v>
      </c>
    </row>
    <row r="39" spans="1:9" ht="36" x14ac:dyDescent="0.2">
      <c r="A39" s="45">
        <v>22</v>
      </c>
      <c r="B39" s="46" t="s">
        <v>43</v>
      </c>
      <c r="C39" s="47" t="s">
        <v>10</v>
      </c>
      <c r="D39" s="48">
        <v>1300</v>
      </c>
      <c r="E39" s="49"/>
      <c r="F39" s="49"/>
      <c r="G39" s="49"/>
      <c r="H39" s="49">
        <f t="shared" si="1"/>
        <v>0</v>
      </c>
      <c r="I39" s="51"/>
    </row>
    <row r="40" spans="1:9" x14ac:dyDescent="0.2">
      <c r="A40" s="40">
        <v>23</v>
      </c>
      <c r="B40" s="41" t="s">
        <v>54</v>
      </c>
      <c r="C40" s="42" t="s">
        <v>9</v>
      </c>
      <c r="D40" s="43">
        <v>12</v>
      </c>
      <c r="E40" s="44"/>
      <c r="F40" s="44"/>
      <c r="G40" s="44"/>
      <c r="H40" s="44">
        <f t="shared" si="1"/>
        <v>0</v>
      </c>
      <c r="I40" s="51"/>
    </row>
    <row r="41" spans="1:9" x14ac:dyDescent="0.2">
      <c r="A41" s="45">
        <v>24</v>
      </c>
      <c r="B41" s="46" t="s">
        <v>139</v>
      </c>
      <c r="C41" s="47" t="s">
        <v>10</v>
      </c>
      <c r="D41" s="48">
        <v>1200</v>
      </c>
      <c r="E41" s="49"/>
      <c r="F41" s="49"/>
      <c r="G41" s="49"/>
      <c r="H41" s="49">
        <f t="shared" si="1"/>
        <v>0</v>
      </c>
    </row>
    <row r="42" spans="1:9" x14ac:dyDescent="0.2">
      <c r="A42" s="40">
        <v>25</v>
      </c>
      <c r="B42" s="41" t="s">
        <v>140</v>
      </c>
      <c r="C42" s="42" t="s">
        <v>9</v>
      </c>
      <c r="D42" s="43">
        <v>20</v>
      </c>
      <c r="E42" s="44"/>
      <c r="F42" s="44"/>
      <c r="G42" s="44"/>
      <c r="H42" s="44">
        <f t="shared" si="1"/>
        <v>0</v>
      </c>
    </row>
    <row r="43" spans="1:9" ht="24" x14ac:dyDescent="0.2">
      <c r="A43" s="45">
        <v>26</v>
      </c>
      <c r="B43" s="46" t="s">
        <v>141</v>
      </c>
      <c r="C43" s="47" t="s">
        <v>9</v>
      </c>
      <c r="D43" s="48">
        <v>1700</v>
      </c>
      <c r="E43" s="49"/>
      <c r="F43" s="49"/>
      <c r="G43" s="49"/>
      <c r="H43" s="49">
        <f t="shared" si="1"/>
        <v>0</v>
      </c>
    </row>
    <row r="44" spans="1:9" ht="24" x14ac:dyDescent="0.2">
      <c r="A44" s="40">
        <v>27</v>
      </c>
      <c r="B44" s="41" t="s">
        <v>142</v>
      </c>
      <c r="C44" s="42" t="s">
        <v>9</v>
      </c>
      <c r="D44" s="43">
        <v>1900</v>
      </c>
      <c r="E44" s="44"/>
      <c r="F44" s="44"/>
      <c r="G44" s="44"/>
      <c r="H44" s="44">
        <f t="shared" si="1"/>
        <v>0</v>
      </c>
    </row>
    <row r="45" spans="1:9" x14ac:dyDescent="0.2">
      <c r="A45" s="45">
        <v>28</v>
      </c>
      <c r="B45" s="46" t="s">
        <v>149</v>
      </c>
      <c r="C45" s="47" t="s">
        <v>9</v>
      </c>
      <c r="D45" s="48">
        <v>8</v>
      </c>
      <c r="E45" s="49"/>
      <c r="F45" s="49"/>
      <c r="G45" s="49"/>
      <c r="H45" s="49">
        <f t="shared" si="1"/>
        <v>0</v>
      </c>
      <c r="I45" s="51"/>
    </row>
    <row r="46" spans="1:9" ht="36" x14ac:dyDescent="0.2">
      <c r="A46" s="40">
        <v>29</v>
      </c>
      <c r="B46" s="41" t="s">
        <v>148</v>
      </c>
      <c r="C46" s="42" t="s">
        <v>9</v>
      </c>
      <c r="D46" s="43">
        <v>10</v>
      </c>
      <c r="E46" s="44"/>
      <c r="F46" s="44"/>
      <c r="G46" s="44"/>
      <c r="H46" s="44">
        <f t="shared" si="1"/>
        <v>0</v>
      </c>
      <c r="I46" s="51"/>
    </row>
    <row r="47" spans="1:9" ht="48" x14ac:dyDescent="0.2">
      <c r="A47" s="45">
        <v>30</v>
      </c>
      <c r="B47" s="46" t="s">
        <v>147</v>
      </c>
      <c r="C47" s="47" t="s">
        <v>9</v>
      </c>
      <c r="D47" s="48">
        <v>2</v>
      </c>
      <c r="E47" s="49"/>
      <c r="F47" s="49"/>
      <c r="G47" s="49"/>
      <c r="H47" s="49">
        <f t="shared" si="1"/>
        <v>0</v>
      </c>
      <c r="I47" s="51"/>
    </row>
    <row r="48" spans="1:9" x14ac:dyDescent="0.2">
      <c r="A48" s="40">
        <v>31</v>
      </c>
      <c r="B48" s="41" t="s">
        <v>46</v>
      </c>
      <c r="C48" s="42" t="s">
        <v>9</v>
      </c>
      <c r="D48" s="43">
        <v>6</v>
      </c>
      <c r="E48" s="44"/>
      <c r="F48" s="44"/>
      <c r="G48" s="44"/>
      <c r="H48" s="44">
        <f t="shared" si="1"/>
        <v>0</v>
      </c>
      <c r="I48" s="51"/>
    </row>
    <row r="49" spans="1:9" x14ac:dyDescent="0.2">
      <c r="A49" s="45">
        <v>32</v>
      </c>
      <c r="B49" s="46" t="s">
        <v>47</v>
      </c>
      <c r="C49" s="47" t="s">
        <v>9</v>
      </c>
      <c r="D49" s="48">
        <v>1</v>
      </c>
      <c r="E49" s="49"/>
      <c r="F49" s="49"/>
      <c r="G49" s="49"/>
      <c r="H49" s="49">
        <f t="shared" si="1"/>
        <v>0</v>
      </c>
      <c r="I49" s="51"/>
    </row>
    <row r="50" spans="1:9" ht="24" x14ac:dyDescent="0.2">
      <c r="A50" s="40">
        <v>33</v>
      </c>
      <c r="B50" s="41" t="s">
        <v>48</v>
      </c>
      <c r="C50" s="42" t="s">
        <v>9</v>
      </c>
      <c r="D50" s="43">
        <v>62</v>
      </c>
      <c r="E50" s="44"/>
      <c r="F50" s="44"/>
      <c r="G50" s="44"/>
      <c r="H50" s="44">
        <f t="shared" si="1"/>
        <v>0</v>
      </c>
      <c r="I50" s="51"/>
    </row>
    <row r="51" spans="1:9" ht="24" x14ac:dyDescent="0.2">
      <c r="A51" s="45">
        <v>34</v>
      </c>
      <c r="B51" s="46" t="s">
        <v>50</v>
      </c>
      <c r="C51" s="47" t="s">
        <v>9</v>
      </c>
      <c r="D51" s="48">
        <v>248</v>
      </c>
      <c r="E51" s="49"/>
      <c r="F51" s="49"/>
      <c r="G51" s="49"/>
      <c r="H51" s="49">
        <f t="shared" si="1"/>
        <v>0</v>
      </c>
      <c r="I51" s="51"/>
    </row>
    <row r="52" spans="1:9" ht="24" x14ac:dyDescent="0.2">
      <c r="A52" s="40">
        <v>35</v>
      </c>
      <c r="B52" s="41" t="s">
        <v>51</v>
      </c>
      <c r="C52" s="42" t="s">
        <v>9</v>
      </c>
      <c r="D52" s="43">
        <v>124</v>
      </c>
      <c r="E52" s="44"/>
      <c r="F52" s="44"/>
      <c r="G52" s="44"/>
      <c r="H52" s="44">
        <f t="shared" si="1"/>
        <v>0</v>
      </c>
      <c r="I52" s="51"/>
    </row>
    <row r="53" spans="1:9" x14ac:dyDescent="0.2">
      <c r="A53" s="45">
        <v>36</v>
      </c>
      <c r="B53" s="46" t="s">
        <v>49</v>
      </c>
      <c r="C53" s="47" t="s">
        <v>9</v>
      </c>
      <c r="D53" s="48">
        <v>3</v>
      </c>
      <c r="E53" s="49"/>
      <c r="F53" s="49"/>
      <c r="G53" s="49"/>
      <c r="H53" s="49">
        <f t="shared" si="1"/>
        <v>0</v>
      </c>
      <c r="I53" s="51"/>
    </row>
    <row r="54" spans="1:9" x14ac:dyDescent="0.2">
      <c r="A54" s="40">
        <v>37</v>
      </c>
      <c r="B54" s="41" t="s">
        <v>55</v>
      </c>
      <c r="C54" s="42" t="s">
        <v>9</v>
      </c>
      <c r="D54" s="43">
        <v>65</v>
      </c>
      <c r="E54" s="44"/>
      <c r="F54" s="44"/>
      <c r="G54" s="44"/>
      <c r="H54" s="44">
        <f t="shared" si="1"/>
        <v>0</v>
      </c>
      <c r="I54" s="51"/>
    </row>
    <row r="55" spans="1:9" x14ac:dyDescent="0.2">
      <c r="A55" s="45">
        <v>38</v>
      </c>
      <c r="B55" s="46" t="s">
        <v>82</v>
      </c>
      <c r="C55" s="47" t="s">
        <v>9</v>
      </c>
      <c r="D55" s="48">
        <v>125</v>
      </c>
      <c r="E55" s="49"/>
      <c r="F55" s="49"/>
      <c r="G55" s="49"/>
      <c r="H55" s="49">
        <f t="shared" si="1"/>
        <v>0</v>
      </c>
      <c r="I55" s="51"/>
    </row>
    <row r="56" spans="1:9" ht="24" x14ac:dyDescent="0.2">
      <c r="A56" s="40">
        <v>39</v>
      </c>
      <c r="B56" s="41" t="s">
        <v>69</v>
      </c>
      <c r="C56" s="42" t="s">
        <v>9</v>
      </c>
      <c r="D56" s="43">
        <v>65</v>
      </c>
      <c r="E56" s="44"/>
      <c r="F56" s="44"/>
      <c r="G56" s="44"/>
      <c r="H56" s="44">
        <f t="shared" si="1"/>
        <v>0</v>
      </c>
    </row>
    <row r="57" spans="1:9" ht="60" x14ac:dyDescent="0.2">
      <c r="A57" s="45">
        <v>40</v>
      </c>
      <c r="B57" s="46" t="s">
        <v>52</v>
      </c>
      <c r="C57" s="47" t="s">
        <v>22</v>
      </c>
      <c r="D57" s="48">
        <v>1</v>
      </c>
      <c r="E57" s="49"/>
      <c r="F57" s="49"/>
      <c r="G57" s="49"/>
      <c r="H57" s="49">
        <f t="shared" si="1"/>
        <v>0</v>
      </c>
    </row>
    <row r="58" spans="1:9" ht="60" x14ac:dyDescent="0.2">
      <c r="A58" s="40">
        <v>41</v>
      </c>
      <c r="B58" s="41" t="s">
        <v>153</v>
      </c>
      <c r="C58" s="42" t="s">
        <v>22</v>
      </c>
      <c r="D58" s="43">
        <v>1</v>
      </c>
      <c r="E58" s="44"/>
      <c r="F58" s="44"/>
      <c r="G58" s="44"/>
      <c r="H58" s="44">
        <f t="shared" si="1"/>
        <v>0</v>
      </c>
    </row>
    <row r="59" spans="1:9" ht="60" x14ac:dyDescent="0.2">
      <c r="A59" s="45">
        <v>42</v>
      </c>
      <c r="B59" s="46" t="s">
        <v>56</v>
      </c>
      <c r="C59" s="47" t="s">
        <v>22</v>
      </c>
      <c r="D59" s="48">
        <v>1</v>
      </c>
      <c r="E59" s="49"/>
      <c r="F59" s="49"/>
      <c r="G59" s="49"/>
      <c r="H59" s="49">
        <f t="shared" ref="H59:H81" si="2">D59*G59</f>
        <v>0</v>
      </c>
    </row>
    <row r="60" spans="1:9" ht="60" x14ac:dyDescent="0.2">
      <c r="A60" s="40">
        <v>43</v>
      </c>
      <c r="B60" s="41" t="s">
        <v>57</v>
      </c>
      <c r="C60" s="42" t="s">
        <v>22</v>
      </c>
      <c r="D60" s="43">
        <v>1</v>
      </c>
      <c r="E60" s="44"/>
      <c r="F60" s="44"/>
      <c r="G60" s="44"/>
      <c r="H60" s="44">
        <f t="shared" si="2"/>
        <v>0</v>
      </c>
    </row>
    <row r="61" spans="1:9" ht="60" x14ac:dyDescent="0.2">
      <c r="A61" s="45">
        <v>44</v>
      </c>
      <c r="B61" s="46" t="s">
        <v>154</v>
      </c>
      <c r="C61" s="47" t="s">
        <v>22</v>
      </c>
      <c r="D61" s="48">
        <v>1</v>
      </c>
      <c r="E61" s="49"/>
      <c r="F61" s="49"/>
      <c r="G61" s="49"/>
      <c r="H61" s="49">
        <f>D61*G61</f>
        <v>0</v>
      </c>
      <c r="I61" s="51"/>
    </row>
    <row r="62" spans="1:9" x14ac:dyDescent="0.2">
      <c r="A62" s="40">
        <v>45</v>
      </c>
      <c r="B62" s="41" t="s">
        <v>58</v>
      </c>
      <c r="C62" s="42" t="s">
        <v>9</v>
      </c>
      <c r="D62" s="43">
        <v>1</v>
      </c>
      <c r="E62" s="44"/>
      <c r="F62" s="44"/>
      <c r="G62" s="44"/>
      <c r="H62" s="44">
        <f t="shared" si="2"/>
        <v>0</v>
      </c>
    </row>
    <row r="63" spans="1:9" ht="36" x14ac:dyDescent="0.2">
      <c r="A63" s="45">
        <v>46</v>
      </c>
      <c r="B63" s="46" t="s">
        <v>155</v>
      </c>
      <c r="C63" s="47" t="s">
        <v>22</v>
      </c>
      <c r="D63" s="48">
        <v>1</v>
      </c>
      <c r="E63" s="49"/>
      <c r="F63" s="49"/>
      <c r="G63" s="49"/>
      <c r="H63" s="49">
        <f>D63*G63</f>
        <v>0</v>
      </c>
    </row>
    <row r="64" spans="1:9" x14ac:dyDescent="0.2">
      <c r="A64" s="40">
        <v>47</v>
      </c>
      <c r="B64" s="41" t="s">
        <v>59</v>
      </c>
      <c r="C64" s="42" t="s">
        <v>9</v>
      </c>
      <c r="D64" s="43">
        <v>34</v>
      </c>
      <c r="E64" s="44"/>
      <c r="F64" s="44"/>
      <c r="G64" s="44"/>
      <c r="H64" s="44">
        <f t="shared" si="2"/>
        <v>0</v>
      </c>
      <c r="I64" s="51"/>
    </row>
    <row r="65" spans="1:13" ht="36" x14ac:dyDescent="0.2">
      <c r="A65" s="45">
        <v>48</v>
      </c>
      <c r="B65" s="46" t="s">
        <v>60</v>
      </c>
      <c r="C65" s="47" t="s">
        <v>9</v>
      </c>
      <c r="D65" s="48">
        <v>3</v>
      </c>
      <c r="E65" s="49"/>
      <c r="F65" s="49"/>
      <c r="G65" s="49"/>
      <c r="H65" s="49">
        <f t="shared" si="2"/>
        <v>0</v>
      </c>
      <c r="I65" s="51"/>
    </row>
    <row r="66" spans="1:13" x14ac:dyDescent="0.2">
      <c r="A66" s="40">
        <v>49</v>
      </c>
      <c r="B66" s="41" t="s">
        <v>61</v>
      </c>
      <c r="C66" s="42" t="s">
        <v>9</v>
      </c>
      <c r="D66" s="43">
        <v>3</v>
      </c>
      <c r="E66" s="44"/>
      <c r="F66" s="44"/>
      <c r="G66" s="44"/>
      <c r="H66" s="44">
        <f t="shared" si="2"/>
        <v>0</v>
      </c>
    </row>
    <row r="67" spans="1:13" ht="36" x14ac:dyDescent="0.2">
      <c r="A67" s="45">
        <v>50</v>
      </c>
      <c r="B67" s="46" t="s">
        <v>62</v>
      </c>
      <c r="C67" s="47" t="s">
        <v>22</v>
      </c>
      <c r="D67" s="48">
        <v>1</v>
      </c>
      <c r="E67" s="49"/>
      <c r="F67" s="49"/>
      <c r="G67" s="49"/>
      <c r="H67" s="49">
        <f t="shared" si="2"/>
        <v>0</v>
      </c>
    </row>
    <row r="68" spans="1:13" x14ac:dyDescent="0.2">
      <c r="A68" s="40">
        <v>51</v>
      </c>
      <c r="B68" s="41" t="s">
        <v>45</v>
      </c>
      <c r="C68" s="42" t="s">
        <v>9</v>
      </c>
      <c r="D68" s="43">
        <v>6</v>
      </c>
      <c r="E68" s="44"/>
      <c r="F68" s="44"/>
      <c r="G68" s="44"/>
      <c r="H68" s="44">
        <f t="shared" si="2"/>
        <v>0</v>
      </c>
    </row>
    <row r="69" spans="1:13" ht="36" x14ac:dyDescent="0.2">
      <c r="A69" s="45">
        <v>52</v>
      </c>
      <c r="B69" s="46" t="s">
        <v>68</v>
      </c>
      <c r="C69" s="47" t="s">
        <v>22</v>
      </c>
      <c r="D69" s="48">
        <v>19</v>
      </c>
      <c r="E69" s="49"/>
      <c r="F69" s="49"/>
      <c r="G69" s="49"/>
      <c r="H69" s="49">
        <f t="shared" si="2"/>
        <v>0</v>
      </c>
    </row>
    <row r="70" spans="1:13" ht="36" x14ac:dyDescent="0.2">
      <c r="A70" s="40">
        <v>53</v>
      </c>
      <c r="B70" s="41" t="s">
        <v>146</v>
      </c>
      <c r="C70" s="42" t="s">
        <v>22</v>
      </c>
      <c r="D70" s="43">
        <v>3</v>
      </c>
      <c r="E70" s="44"/>
      <c r="F70" s="44"/>
      <c r="G70" s="44"/>
      <c r="H70" s="44">
        <f t="shared" si="2"/>
        <v>0</v>
      </c>
    </row>
    <row r="71" spans="1:13" x14ac:dyDescent="0.2">
      <c r="A71" s="45">
        <v>54</v>
      </c>
      <c r="B71" s="46" t="s">
        <v>44</v>
      </c>
      <c r="C71" s="47" t="s">
        <v>9</v>
      </c>
      <c r="D71" s="48">
        <v>2</v>
      </c>
      <c r="E71" s="49"/>
      <c r="F71" s="49"/>
      <c r="G71" s="49"/>
      <c r="H71" s="49">
        <f t="shared" si="2"/>
        <v>0</v>
      </c>
    </row>
    <row r="72" spans="1:13" x14ac:dyDescent="0.2">
      <c r="A72" s="40">
        <v>55</v>
      </c>
      <c r="B72" s="41" t="s">
        <v>63</v>
      </c>
      <c r="C72" s="42" t="s">
        <v>9</v>
      </c>
      <c r="D72" s="43">
        <v>2</v>
      </c>
      <c r="E72" s="44"/>
      <c r="F72" s="44"/>
      <c r="G72" s="44"/>
      <c r="H72" s="44">
        <f t="shared" si="2"/>
        <v>0</v>
      </c>
    </row>
    <row r="73" spans="1:13" x14ac:dyDescent="0.2">
      <c r="A73" s="45">
        <v>56</v>
      </c>
      <c r="B73" s="46" t="s">
        <v>64</v>
      </c>
      <c r="C73" s="47" t="s">
        <v>9</v>
      </c>
      <c r="D73" s="48">
        <v>48</v>
      </c>
      <c r="E73" s="49"/>
      <c r="F73" s="49"/>
      <c r="G73" s="49"/>
      <c r="H73" s="49">
        <f t="shared" si="2"/>
        <v>0</v>
      </c>
    </row>
    <row r="74" spans="1:13" ht="15" x14ac:dyDescent="0.2">
      <c r="A74" s="40">
        <v>57</v>
      </c>
      <c r="B74" s="41" t="s">
        <v>65</v>
      </c>
      <c r="C74" s="42" t="s">
        <v>9</v>
      </c>
      <c r="D74" s="43">
        <v>28</v>
      </c>
      <c r="E74" s="44"/>
      <c r="F74" s="44"/>
      <c r="G74" s="44"/>
      <c r="H74" s="44">
        <f t="shared" si="2"/>
        <v>0</v>
      </c>
      <c r="M74" s="28"/>
    </row>
    <row r="75" spans="1:13" ht="15" x14ac:dyDescent="0.2">
      <c r="A75" s="45">
        <v>58</v>
      </c>
      <c r="B75" s="46" t="s">
        <v>115</v>
      </c>
      <c r="C75" s="47" t="s">
        <v>9</v>
      </c>
      <c r="D75" s="48">
        <v>12</v>
      </c>
      <c r="E75" s="49"/>
      <c r="F75" s="49"/>
      <c r="G75" s="49"/>
      <c r="H75" s="49">
        <f t="shared" si="2"/>
        <v>0</v>
      </c>
      <c r="M75" s="28"/>
    </row>
    <row r="76" spans="1:13" ht="15" x14ac:dyDescent="0.2">
      <c r="A76" s="40">
        <v>59</v>
      </c>
      <c r="B76" s="41" t="s">
        <v>23</v>
      </c>
      <c r="C76" s="42" t="s">
        <v>22</v>
      </c>
      <c r="D76" s="43">
        <v>1</v>
      </c>
      <c r="E76" s="44"/>
      <c r="F76" s="44"/>
      <c r="G76" s="44"/>
      <c r="H76" s="44">
        <f t="shared" si="2"/>
        <v>0</v>
      </c>
      <c r="M76" s="28"/>
    </row>
    <row r="77" spans="1:13" ht="24" x14ac:dyDescent="0.2">
      <c r="A77" s="45">
        <v>60</v>
      </c>
      <c r="B77" s="46" t="s">
        <v>100</v>
      </c>
      <c r="C77" s="47" t="s">
        <v>22</v>
      </c>
      <c r="D77" s="48">
        <v>1</v>
      </c>
      <c r="E77" s="49"/>
      <c r="F77" s="49"/>
      <c r="G77" s="49"/>
      <c r="H77" s="49">
        <f t="shared" si="2"/>
        <v>0</v>
      </c>
      <c r="M77" s="28"/>
    </row>
    <row r="78" spans="1:13" x14ac:dyDescent="0.2">
      <c r="A78" s="40">
        <v>61</v>
      </c>
      <c r="B78" s="41" t="s">
        <v>66</v>
      </c>
      <c r="C78" s="42" t="s">
        <v>9</v>
      </c>
      <c r="D78" s="43">
        <v>1</v>
      </c>
      <c r="E78" s="44"/>
      <c r="F78" s="44"/>
      <c r="G78" s="44"/>
      <c r="H78" s="44">
        <f t="shared" si="2"/>
        <v>0</v>
      </c>
    </row>
    <row r="79" spans="1:13" ht="24" x14ac:dyDescent="0.2">
      <c r="A79" s="45">
        <v>62</v>
      </c>
      <c r="B79" s="46" t="s">
        <v>96</v>
      </c>
      <c r="C79" s="47" t="s">
        <v>9</v>
      </c>
      <c r="D79" s="48">
        <v>1</v>
      </c>
      <c r="E79" s="49"/>
      <c r="F79" s="49"/>
      <c r="G79" s="49"/>
      <c r="H79" s="49">
        <f t="shared" si="2"/>
        <v>0</v>
      </c>
    </row>
    <row r="80" spans="1:13" x14ac:dyDescent="0.2">
      <c r="A80" s="40">
        <v>63</v>
      </c>
      <c r="B80" s="41" t="s">
        <v>67</v>
      </c>
      <c r="C80" s="42" t="s">
        <v>22</v>
      </c>
      <c r="D80" s="43">
        <v>1</v>
      </c>
      <c r="E80" s="44"/>
      <c r="F80" s="44"/>
      <c r="G80" s="44"/>
      <c r="H80" s="44">
        <f t="shared" si="2"/>
        <v>0</v>
      </c>
    </row>
    <row r="81" spans="1:8" ht="24" x14ac:dyDescent="0.2">
      <c r="A81" s="45">
        <v>64</v>
      </c>
      <c r="B81" s="46" t="s">
        <v>29</v>
      </c>
      <c r="C81" s="47" t="s">
        <v>22</v>
      </c>
      <c r="D81" s="48">
        <v>676</v>
      </c>
      <c r="E81" s="49"/>
      <c r="F81" s="49"/>
      <c r="G81" s="49"/>
      <c r="H81" s="49">
        <f t="shared" si="2"/>
        <v>0</v>
      </c>
    </row>
    <row r="82" spans="1:8" x14ac:dyDescent="0.2">
      <c r="A82" s="34"/>
      <c r="B82" s="7" t="s">
        <v>24</v>
      </c>
      <c r="C82" s="8"/>
      <c r="D82" s="9" t="s">
        <v>8</v>
      </c>
      <c r="E82" s="10"/>
      <c r="F82" s="10"/>
      <c r="G82" s="10"/>
      <c r="H82" s="10"/>
    </row>
    <row r="83" spans="1:8" x14ac:dyDescent="0.2">
      <c r="A83" s="40">
        <v>65</v>
      </c>
      <c r="B83" s="41" t="s">
        <v>28</v>
      </c>
      <c r="C83" s="42" t="s">
        <v>10</v>
      </c>
      <c r="D83" s="43">
        <v>6200</v>
      </c>
      <c r="E83" s="44"/>
      <c r="F83" s="44"/>
      <c r="G83" s="44"/>
      <c r="H83" s="44">
        <f>D83*G83</f>
        <v>0</v>
      </c>
    </row>
    <row r="84" spans="1:8" x14ac:dyDescent="0.2">
      <c r="A84" s="45">
        <v>66</v>
      </c>
      <c r="B84" s="46" t="s">
        <v>76</v>
      </c>
      <c r="C84" s="47" t="s">
        <v>10</v>
      </c>
      <c r="D84" s="48">
        <v>28200</v>
      </c>
      <c r="E84" s="49"/>
      <c r="F84" s="49"/>
      <c r="G84" s="49"/>
      <c r="H84" s="49">
        <f t="shared" ref="H84:H144" si="3">D84*G84</f>
        <v>0</v>
      </c>
    </row>
    <row r="85" spans="1:8" x14ac:dyDescent="0.2">
      <c r="A85" s="40">
        <v>67</v>
      </c>
      <c r="B85" s="41" t="s">
        <v>77</v>
      </c>
      <c r="C85" s="42" t="s">
        <v>10</v>
      </c>
      <c r="D85" s="43">
        <v>500</v>
      </c>
      <c r="E85" s="44"/>
      <c r="F85" s="44"/>
      <c r="G85" s="44"/>
      <c r="H85" s="44">
        <f t="shared" si="3"/>
        <v>0</v>
      </c>
    </row>
    <row r="86" spans="1:8" x14ac:dyDescent="0.2">
      <c r="A86" s="45">
        <v>68</v>
      </c>
      <c r="B86" s="46" t="s">
        <v>31</v>
      </c>
      <c r="C86" s="47" t="s">
        <v>10</v>
      </c>
      <c r="D86" s="48">
        <v>7600</v>
      </c>
      <c r="E86" s="49"/>
      <c r="F86" s="49"/>
      <c r="G86" s="49"/>
      <c r="H86" s="49">
        <f t="shared" si="3"/>
        <v>0</v>
      </c>
    </row>
    <row r="87" spans="1:8" x14ac:dyDescent="0.2">
      <c r="A87" s="40">
        <v>69</v>
      </c>
      <c r="B87" s="41" t="s">
        <v>71</v>
      </c>
      <c r="C87" s="42" t="s">
        <v>10</v>
      </c>
      <c r="D87" s="43">
        <v>1100</v>
      </c>
      <c r="E87" s="44"/>
      <c r="F87" s="44"/>
      <c r="G87" s="44"/>
      <c r="H87" s="44">
        <f t="shared" si="3"/>
        <v>0</v>
      </c>
    </row>
    <row r="88" spans="1:8" x14ac:dyDescent="0.2">
      <c r="A88" s="45">
        <v>70</v>
      </c>
      <c r="B88" s="46" t="s">
        <v>72</v>
      </c>
      <c r="C88" s="47" t="s">
        <v>10</v>
      </c>
      <c r="D88" s="48">
        <v>1100</v>
      </c>
      <c r="E88" s="49"/>
      <c r="F88" s="49"/>
      <c r="G88" s="49"/>
      <c r="H88" s="49">
        <f t="shared" si="3"/>
        <v>0</v>
      </c>
    </row>
    <row r="89" spans="1:8" x14ac:dyDescent="0.2">
      <c r="A89" s="40">
        <v>71</v>
      </c>
      <c r="B89" s="41" t="s">
        <v>73</v>
      </c>
      <c r="C89" s="42" t="s">
        <v>10</v>
      </c>
      <c r="D89" s="43">
        <v>300</v>
      </c>
      <c r="E89" s="44"/>
      <c r="F89" s="44"/>
      <c r="G89" s="44"/>
      <c r="H89" s="44">
        <f t="shared" si="3"/>
        <v>0</v>
      </c>
    </row>
    <row r="90" spans="1:8" x14ac:dyDescent="0.2">
      <c r="A90" s="45">
        <v>72</v>
      </c>
      <c r="B90" s="46" t="s">
        <v>75</v>
      </c>
      <c r="C90" s="47" t="s">
        <v>10</v>
      </c>
      <c r="D90" s="48">
        <v>250</v>
      </c>
      <c r="E90" s="49"/>
      <c r="F90" s="49"/>
      <c r="G90" s="49"/>
      <c r="H90" s="49">
        <f t="shared" si="3"/>
        <v>0</v>
      </c>
    </row>
    <row r="91" spans="1:8" x14ac:dyDescent="0.2">
      <c r="A91" s="40">
        <v>73</v>
      </c>
      <c r="B91" s="41" t="s">
        <v>74</v>
      </c>
      <c r="C91" s="42" t="s">
        <v>10</v>
      </c>
      <c r="D91" s="43">
        <v>500</v>
      </c>
      <c r="E91" s="44"/>
      <c r="F91" s="44"/>
      <c r="G91" s="44"/>
      <c r="H91" s="44">
        <f t="shared" si="3"/>
        <v>0</v>
      </c>
    </row>
    <row r="92" spans="1:8" ht="24" x14ac:dyDescent="0.2">
      <c r="A92" s="45">
        <v>74</v>
      </c>
      <c r="B92" s="46" t="s">
        <v>124</v>
      </c>
      <c r="C92" s="47" t="s">
        <v>10</v>
      </c>
      <c r="D92" s="48">
        <v>1600</v>
      </c>
      <c r="E92" s="49"/>
      <c r="F92" s="49"/>
      <c r="G92" s="49"/>
      <c r="H92" s="49">
        <f t="shared" si="3"/>
        <v>0</v>
      </c>
    </row>
    <row r="93" spans="1:8" x14ac:dyDescent="0.2">
      <c r="A93" s="40">
        <v>75</v>
      </c>
      <c r="B93" s="41" t="s">
        <v>78</v>
      </c>
      <c r="C93" s="42" t="s">
        <v>10</v>
      </c>
      <c r="D93" s="43">
        <v>20</v>
      </c>
      <c r="E93" s="44"/>
      <c r="F93" s="44"/>
      <c r="G93" s="44"/>
      <c r="H93" s="44">
        <f t="shared" si="3"/>
        <v>0</v>
      </c>
    </row>
    <row r="94" spans="1:8" x14ac:dyDescent="0.2">
      <c r="A94" s="45">
        <v>76</v>
      </c>
      <c r="B94" s="46" t="s">
        <v>79</v>
      </c>
      <c r="C94" s="47" t="s">
        <v>10</v>
      </c>
      <c r="D94" s="48">
        <v>1600</v>
      </c>
      <c r="E94" s="49"/>
      <c r="F94" s="49"/>
      <c r="G94" s="49"/>
      <c r="H94" s="49">
        <f t="shared" si="3"/>
        <v>0</v>
      </c>
    </row>
    <row r="95" spans="1:8" x14ac:dyDescent="0.2">
      <c r="A95" s="40">
        <v>77</v>
      </c>
      <c r="B95" s="41" t="s">
        <v>116</v>
      </c>
      <c r="C95" s="42" t="s">
        <v>22</v>
      </c>
      <c r="D95" s="43">
        <v>1800</v>
      </c>
      <c r="E95" s="44"/>
      <c r="F95" s="44"/>
      <c r="G95" s="44"/>
      <c r="H95" s="44">
        <f t="shared" si="3"/>
        <v>0</v>
      </c>
    </row>
    <row r="96" spans="1:8" x14ac:dyDescent="0.2">
      <c r="A96" s="45">
        <v>78</v>
      </c>
      <c r="B96" s="46" t="s">
        <v>88</v>
      </c>
      <c r="C96" s="47" t="s">
        <v>10</v>
      </c>
      <c r="D96" s="48">
        <v>230</v>
      </c>
      <c r="E96" s="49"/>
      <c r="F96" s="49"/>
      <c r="G96" s="49"/>
      <c r="H96" s="49">
        <f t="shared" si="3"/>
        <v>0</v>
      </c>
    </row>
    <row r="97" spans="1:8" x14ac:dyDescent="0.2">
      <c r="A97" s="40">
        <v>79</v>
      </c>
      <c r="B97" s="41" t="s">
        <v>89</v>
      </c>
      <c r="C97" s="42" t="s">
        <v>10</v>
      </c>
      <c r="D97" s="43">
        <v>50</v>
      </c>
      <c r="E97" s="44"/>
      <c r="F97" s="44"/>
      <c r="G97" s="44"/>
      <c r="H97" s="44">
        <f t="shared" si="3"/>
        <v>0</v>
      </c>
    </row>
    <row r="98" spans="1:8" ht="24" x14ac:dyDescent="0.2">
      <c r="A98" s="45">
        <v>80</v>
      </c>
      <c r="B98" s="46" t="s">
        <v>94</v>
      </c>
      <c r="C98" s="47" t="s">
        <v>10</v>
      </c>
      <c r="D98" s="48">
        <v>150</v>
      </c>
      <c r="E98" s="49"/>
      <c r="F98" s="49"/>
      <c r="G98" s="49"/>
      <c r="H98" s="49">
        <f t="shared" si="3"/>
        <v>0</v>
      </c>
    </row>
    <row r="99" spans="1:8" x14ac:dyDescent="0.2">
      <c r="A99" s="40">
        <v>81</v>
      </c>
      <c r="B99" s="41" t="s">
        <v>99</v>
      </c>
      <c r="C99" s="42" t="s">
        <v>9</v>
      </c>
      <c r="D99" s="43">
        <v>500</v>
      </c>
      <c r="E99" s="44"/>
      <c r="F99" s="44"/>
      <c r="G99" s="44"/>
      <c r="H99" s="44">
        <f t="shared" si="3"/>
        <v>0</v>
      </c>
    </row>
    <row r="100" spans="1:8" x14ac:dyDescent="0.2">
      <c r="A100" s="45">
        <v>82</v>
      </c>
      <c r="B100" s="46" t="s">
        <v>93</v>
      </c>
      <c r="C100" s="47" t="s">
        <v>10</v>
      </c>
      <c r="D100" s="48">
        <v>150</v>
      </c>
      <c r="E100" s="49"/>
      <c r="F100" s="49"/>
      <c r="G100" s="49"/>
      <c r="H100" s="49">
        <f t="shared" si="3"/>
        <v>0</v>
      </c>
    </row>
    <row r="101" spans="1:8" ht="24" x14ac:dyDescent="0.2">
      <c r="A101" s="40">
        <v>83</v>
      </c>
      <c r="B101" s="41" t="s">
        <v>95</v>
      </c>
      <c r="C101" s="42" t="s">
        <v>9</v>
      </c>
      <c r="D101" s="43">
        <v>250</v>
      </c>
      <c r="E101" s="44"/>
      <c r="F101" s="44"/>
      <c r="G101" s="44"/>
      <c r="H101" s="44">
        <f t="shared" si="3"/>
        <v>0</v>
      </c>
    </row>
    <row r="102" spans="1:8" ht="24" x14ac:dyDescent="0.2">
      <c r="A102" s="45">
        <v>84</v>
      </c>
      <c r="B102" s="46" t="s">
        <v>83</v>
      </c>
      <c r="C102" s="47" t="s">
        <v>10</v>
      </c>
      <c r="D102" s="48">
        <v>2100</v>
      </c>
      <c r="E102" s="49"/>
      <c r="F102" s="49"/>
      <c r="G102" s="49"/>
      <c r="H102" s="49">
        <f t="shared" si="3"/>
        <v>0</v>
      </c>
    </row>
    <row r="103" spans="1:8" ht="24" x14ac:dyDescent="0.2">
      <c r="A103" s="40">
        <v>85</v>
      </c>
      <c r="B103" s="41" t="s">
        <v>90</v>
      </c>
      <c r="C103" s="42" t="s">
        <v>9</v>
      </c>
      <c r="D103" s="43">
        <v>2630</v>
      </c>
      <c r="E103" s="44"/>
      <c r="F103" s="44"/>
      <c r="G103" s="44"/>
      <c r="H103" s="44">
        <f t="shared" si="3"/>
        <v>0</v>
      </c>
    </row>
    <row r="104" spans="1:8" ht="24" x14ac:dyDescent="0.2">
      <c r="A104" s="45">
        <v>86</v>
      </c>
      <c r="B104" s="46" t="s">
        <v>84</v>
      </c>
      <c r="C104" s="47" t="s">
        <v>10</v>
      </c>
      <c r="D104" s="48">
        <v>1150</v>
      </c>
      <c r="E104" s="49"/>
      <c r="F104" s="49"/>
      <c r="G104" s="49"/>
      <c r="H104" s="49">
        <f t="shared" si="3"/>
        <v>0</v>
      </c>
    </row>
    <row r="105" spans="1:8" ht="24" x14ac:dyDescent="0.2">
      <c r="A105" s="40">
        <v>87</v>
      </c>
      <c r="B105" s="41" t="s">
        <v>91</v>
      </c>
      <c r="C105" s="42" t="s">
        <v>9</v>
      </c>
      <c r="D105" s="43">
        <v>1440</v>
      </c>
      <c r="E105" s="44"/>
      <c r="F105" s="44"/>
      <c r="G105" s="44"/>
      <c r="H105" s="44">
        <f t="shared" si="3"/>
        <v>0</v>
      </c>
    </row>
    <row r="106" spans="1:8" ht="24" x14ac:dyDescent="0.2">
      <c r="A106" s="45">
        <v>88</v>
      </c>
      <c r="B106" s="46" t="s">
        <v>85</v>
      </c>
      <c r="C106" s="47" t="s">
        <v>10</v>
      </c>
      <c r="D106" s="48">
        <v>1200</v>
      </c>
      <c r="E106" s="49"/>
      <c r="F106" s="49"/>
      <c r="G106" s="49"/>
      <c r="H106" s="49">
        <f t="shared" si="3"/>
        <v>0</v>
      </c>
    </row>
    <row r="107" spans="1:8" ht="24" x14ac:dyDescent="0.2">
      <c r="A107" s="40">
        <v>89</v>
      </c>
      <c r="B107" s="41" t="s">
        <v>92</v>
      </c>
      <c r="C107" s="42" t="s">
        <v>9</v>
      </c>
      <c r="D107" s="43">
        <v>1500</v>
      </c>
      <c r="E107" s="44"/>
      <c r="F107" s="44"/>
      <c r="G107" s="44"/>
      <c r="H107" s="44">
        <f t="shared" si="3"/>
        <v>0</v>
      </c>
    </row>
    <row r="108" spans="1:8" ht="24" x14ac:dyDescent="0.2">
      <c r="A108" s="45">
        <v>90</v>
      </c>
      <c r="B108" s="46" t="s">
        <v>86</v>
      </c>
      <c r="C108" s="47" t="s">
        <v>10</v>
      </c>
      <c r="D108" s="48">
        <v>200</v>
      </c>
      <c r="E108" s="49"/>
      <c r="F108" s="49"/>
      <c r="G108" s="49"/>
      <c r="H108" s="49">
        <f t="shared" si="3"/>
        <v>0</v>
      </c>
    </row>
    <row r="109" spans="1:8" ht="24" x14ac:dyDescent="0.2">
      <c r="A109" s="40">
        <v>91</v>
      </c>
      <c r="B109" s="41" t="s">
        <v>112</v>
      </c>
      <c r="C109" s="42" t="s">
        <v>9</v>
      </c>
      <c r="D109" s="43">
        <v>250</v>
      </c>
      <c r="E109" s="44"/>
      <c r="F109" s="44"/>
      <c r="G109" s="44"/>
      <c r="H109" s="44">
        <f t="shared" si="3"/>
        <v>0</v>
      </c>
    </row>
    <row r="110" spans="1:8" ht="24" x14ac:dyDescent="0.2">
      <c r="A110" s="45">
        <v>92</v>
      </c>
      <c r="B110" s="46" t="s">
        <v>117</v>
      </c>
      <c r="C110" s="47" t="s">
        <v>10</v>
      </c>
      <c r="D110" s="48">
        <v>120</v>
      </c>
      <c r="E110" s="49"/>
      <c r="F110" s="49"/>
      <c r="G110" s="49"/>
      <c r="H110" s="49">
        <f t="shared" si="3"/>
        <v>0</v>
      </c>
    </row>
    <row r="111" spans="1:8" ht="24" x14ac:dyDescent="0.2">
      <c r="A111" s="40">
        <v>93</v>
      </c>
      <c r="B111" s="41" t="s">
        <v>118</v>
      </c>
      <c r="C111" s="42" t="s">
        <v>10</v>
      </c>
      <c r="D111" s="43">
        <v>1300</v>
      </c>
      <c r="E111" s="44"/>
      <c r="F111" s="44"/>
      <c r="G111" s="44"/>
      <c r="H111" s="44">
        <f t="shared" si="3"/>
        <v>0</v>
      </c>
    </row>
    <row r="112" spans="1:8" ht="24" x14ac:dyDescent="0.2">
      <c r="A112" s="45">
        <v>94</v>
      </c>
      <c r="B112" s="46" t="s">
        <v>102</v>
      </c>
      <c r="C112" s="47" t="s">
        <v>10</v>
      </c>
      <c r="D112" s="48">
        <v>450</v>
      </c>
      <c r="E112" s="49"/>
      <c r="F112" s="49"/>
      <c r="G112" s="49"/>
      <c r="H112" s="49">
        <f t="shared" si="3"/>
        <v>0</v>
      </c>
    </row>
    <row r="113" spans="1:8" ht="24" x14ac:dyDescent="0.2">
      <c r="A113" s="40">
        <v>95</v>
      </c>
      <c r="B113" s="41" t="s">
        <v>103</v>
      </c>
      <c r="C113" s="42" t="s">
        <v>10</v>
      </c>
      <c r="D113" s="43">
        <v>45</v>
      </c>
      <c r="E113" s="44"/>
      <c r="F113" s="44"/>
      <c r="G113" s="44"/>
      <c r="H113" s="44">
        <f t="shared" si="3"/>
        <v>0</v>
      </c>
    </row>
    <row r="114" spans="1:8" x14ac:dyDescent="0.2">
      <c r="A114" s="45">
        <v>96</v>
      </c>
      <c r="B114" s="46" t="s">
        <v>109</v>
      </c>
      <c r="C114" s="47" t="s">
        <v>9</v>
      </c>
      <c r="D114" s="48">
        <v>380</v>
      </c>
      <c r="E114" s="49"/>
      <c r="F114" s="49"/>
      <c r="G114" s="49"/>
      <c r="H114" s="49">
        <f t="shared" si="3"/>
        <v>0</v>
      </c>
    </row>
    <row r="115" spans="1:8" x14ac:dyDescent="0.2">
      <c r="A115" s="40">
        <v>97</v>
      </c>
      <c r="B115" s="41" t="s">
        <v>119</v>
      </c>
      <c r="C115" s="42" t="s">
        <v>10</v>
      </c>
      <c r="D115" s="43">
        <v>120</v>
      </c>
      <c r="E115" s="44"/>
      <c r="F115" s="44"/>
      <c r="G115" s="44"/>
      <c r="H115" s="44">
        <f t="shared" si="3"/>
        <v>0</v>
      </c>
    </row>
    <row r="116" spans="1:8" ht="24" x14ac:dyDescent="0.2">
      <c r="A116" s="45">
        <v>98</v>
      </c>
      <c r="B116" s="46" t="s">
        <v>120</v>
      </c>
      <c r="C116" s="47" t="s">
        <v>10</v>
      </c>
      <c r="D116" s="48">
        <v>1300</v>
      </c>
      <c r="E116" s="49"/>
      <c r="F116" s="49"/>
      <c r="G116" s="49"/>
      <c r="H116" s="49">
        <f t="shared" si="3"/>
        <v>0</v>
      </c>
    </row>
    <row r="117" spans="1:8" ht="24" x14ac:dyDescent="0.2">
      <c r="A117" s="40">
        <v>99</v>
      </c>
      <c r="B117" s="41" t="s">
        <v>121</v>
      </c>
      <c r="C117" s="42" t="s">
        <v>10</v>
      </c>
      <c r="D117" s="43">
        <v>495</v>
      </c>
      <c r="E117" s="44"/>
      <c r="F117" s="44"/>
      <c r="G117" s="44"/>
      <c r="H117" s="44">
        <f t="shared" si="3"/>
        <v>0</v>
      </c>
    </row>
    <row r="118" spans="1:8" ht="24" x14ac:dyDescent="0.2">
      <c r="A118" s="45">
        <v>100</v>
      </c>
      <c r="B118" s="46" t="s">
        <v>122</v>
      </c>
      <c r="C118" s="47" t="s">
        <v>9</v>
      </c>
      <c r="D118" s="48">
        <v>100</v>
      </c>
      <c r="E118" s="49"/>
      <c r="F118" s="49"/>
      <c r="G118" s="49"/>
      <c r="H118" s="49">
        <f t="shared" si="3"/>
        <v>0</v>
      </c>
    </row>
    <row r="119" spans="1:8" ht="24" x14ac:dyDescent="0.2">
      <c r="A119" s="40">
        <v>101</v>
      </c>
      <c r="B119" s="41" t="s">
        <v>123</v>
      </c>
      <c r="C119" s="42" t="s">
        <v>9</v>
      </c>
      <c r="D119" s="43">
        <v>1090</v>
      </c>
      <c r="E119" s="44"/>
      <c r="F119" s="44"/>
      <c r="G119" s="44"/>
      <c r="H119" s="44">
        <f t="shared" si="3"/>
        <v>0</v>
      </c>
    </row>
    <row r="120" spans="1:8" ht="24" x14ac:dyDescent="0.2">
      <c r="A120" s="45">
        <v>102</v>
      </c>
      <c r="B120" s="46" t="s">
        <v>108</v>
      </c>
      <c r="C120" s="47" t="s">
        <v>9</v>
      </c>
      <c r="D120" s="48">
        <v>380</v>
      </c>
      <c r="E120" s="49"/>
      <c r="F120" s="49"/>
      <c r="G120" s="49"/>
      <c r="H120" s="49">
        <f t="shared" si="3"/>
        <v>0</v>
      </c>
    </row>
    <row r="121" spans="1:8" ht="24" x14ac:dyDescent="0.2">
      <c r="A121" s="40">
        <v>103</v>
      </c>
      <c r="B121" s="41" t="s">
        <v>97</v>
      </c>
      <c r="C121" s="42" t="s">
        <v>22</v>
      </c>
      <c r="D121" s="43">
        <v>1570</v>
      </c>
      <c r="E121" s="44"/>
      <c r="F121" s="44"/>
      <c r="G121" s="44"/>
      <c r="H121" s="44">
        <f t="shared" si="3"/>
        <v>0</v>
      </c>
    </row>
    <row r="122" spans="1:8" ht="24" x14ac:dyDescent="0.2">
      <c r="A122" s="45">
        <v>104</v>
      </c>
      <c r="B122" s="46" t="s">
        <v>113</v>
      </c>
      <c r="C122" s="47" t="s">
        <v>9</v>
      </c>
      <c r="D122" s="48">
        <v>4600</v>
      </c>
      <c r="E122" s="49"/>
      <c r="F122" s="49"/>
      <c r="G122" s="49"/>
      <c r="H122" s="49">
        <f t="shared" si="3"/>
        <v>0</v>
      </c>
    </row>
    <row r="123" spans="1:8" ht="24" x14ac:dyDescent="0.2">
      <c r="A123" s="40">
        <v>105</v>
      </c>
      <c r="B123" s="41" t="s">
        <v>104</v>
      </c>
      <c r="C123" s="42" t="s">
        <v>10</v>
      </c>
      <c r="D123" s="43">
        <v>750</v>
      </c>
      <c r="E123" s="44"/>
      <c r="F123" s="44"/>
      <c r="G123" s="44"/>
      <c r="H123" s="44">
        <f t="shared" si="3"/>
        <v>0</v>
      </c>
    </row>
    <row r="124" spans="1:8" ht="24" x14ac:dyDescent="0.2">
      <c r="A124" s="45">
        <v>106</v>
      </c>
      <c r="B124" s="46" t="s">
        <v>105</v>
      </c>
      <c r="C124" s="47" t="s">
        <v>10</v>
      </c>
      <c r="D124" s="48">
        <v>75</v>
      </c>
      <c r="E124" s="49"/>
      <c r="F124" s="49"/>
      <c r="G124" s="49"/>
      <c r="H124" s="49">
        <f t="shared" si="3"/>
        <v>0</v>
      </c>
    </row>
    <row r="125" spans="1:8" x14ac:dyDescent="0.2">
      <c r="A125" s="40">
        <v>107</v>
      </c>
      <c r="B125" s="41" t="s">
        <v>110</v>
      </c>
      <c r="C125" s="42" t="s">
        <v>9</v>
      </c>
      <c r="D125" s="43">
        <v>1250</v>
      </c>
      <c r="E125" s="44"/>
      <c r="F125" s="44"/>
      <c r="G125" s="44"/>
      <c r="H125" s="44">
        <f t="shared" si="3"/>
        <v>0</v>
      </c>
    </row>
    <row r="126" spans="1:8" ht="24" x14ac:dyDescent="0.2">
      <c r="A126" s="45">
        <v>108</v>
      </c>
      <c r="B126" s="46" t="s">
        <v>101</v>
      </c>
      <c r="C126" s="47" t="s">
        <v>10</v>
      </c>
      <c r="D126" s="48">
        <v>825</v>
      </c>
      <c r="E126" s="49"/>
      <c r="F126" s="49"/>
      <c r="G126" s="49"/>
      <c r="H126" s="49">
        <f t="shared" si="3"/>
        <v>0</v>
      </c>
    </row>
    <row r="127" spans="1:8" ht="24" x14ac:dyDescent="0.2">
      <c r="A127" s="40">
        <v>109</v>
      </c>
      <c r="B127" s="41" t="s">
        <v>87</v>
      </c>
      <c r="C127" s="42" t="s">
        <v>9</v>
      </c>
      <c r="D127" s="43">
        <v>625</v>
      </c>
      <c r="E127" s="44"/>
      <c r="F127" s="44"/>
      <c r="G127" s="44"/>
      <c r="H127" s="44">
        <f t="shared" si="3"/>
        <v>0</v>
      </c>
    </row>
    <row r="128" spans="1:8" ht="24" x14ac:dyDescent="0.2">
      <c r="A128" s="45">
        <v>110</v>
      </c>
      <c r="B128" s="46" t="s">
        <v>98</v>
      </c>
      <c r="C128" s="47" t="s">
        <v>22</v>
      </c>
      <c r="D128" s="48">
        <v>625</v>
      </c>
      <c r="E128" s="49"/>
      <c r="F128" s="49"/>
      <c r="G128" s="49"/>
      <c r="H128" s="49">
        <f t="shared" si="3"/>
        <v>0</v>
      </c>
    </row>
    <row r="129" spans="1:8" x14ac:dyDescent="0.2">
      <c r="A129" s="40">
        <v>111</v>
      </c>
      <c r="B129" s="41" t="s">
        <v>114</v>
      </c>
      <c r="C129" s="42" t="s">
        <v>9</v>
      </c>
      <c r="D129" s="43">
        <v>80</v>
      </c>
      <c r="E129" s="44"/>
      <c r="F129" s="44"/>
      <c r="G129" s="44"/>
      <c r="H129" s="44">
        <f t="shared" si="3"/>
        <v>0</v>
      </c>
    </row>
    <row r="130" spans="1:8" x14ac:dyDescent="0.2">
      <c r="A130" s="45">
        <v>112</v>
      </c>
      <c r="B130" s="46" t="s">
        <v>137</v>
      </c>
      <c r="C130" s="47" t="s">
        <v>10</v>
      </c>
      <c r="D130" s="48">
        <v>170</v>
      </c>
      <c r="E130" s="49"/>
      <c r="F130" s="49"/>
      <c r="G130" s="49"/>
      <c r="H130" s="49">
        <f t="shared" si="3"/>
        <v>0</v>
      </c>
    </row>
    <row r="131" spans="1:8" x14ac:dyDescent="0.2">
      <c r="A131" s="40">
        <v>113</v>
      </c>
      <c r="B131" s="41" t="s">
        <v>125</v>
      </c>
      <c r="C131" s="42" t="s">
        <v>10</v>
      </c>
      <c r="D131" s="43">
        <v>160</v>
      </c>
      <c r="E131" s="44"/>
      <c r="F131" s="44"/>
      <c r="G131" s="44"/>
      <c r="H131" s="44">
        <f t="shared" si="3"/>
        <v>0</v>
      </c>
    </row>
    <row r="132" spans="1:8" x14ac:dyDescent="0.2">
      <c r="A132" s="45">
        <v>114</v>
      </c>
      <c r="B132" s="46" t="s">
        <v>126</v>
      </c>
      <c r="C132" s="47" t="s">
        <v>10</v>
      </c>
      <c r="D132" s="48">
        <v>160</v>
      </c>
      <c r="E132" s="49"/>
      <c r="F132" s="49"/>
      <c r="G132" s="49"/>
      <c r="H132" s="49">
        <f t="shared" si="3"/>
        <v>0</v>
      </c>
    </row>
    <row r="133" spans="1:8" x14ac:dyDescent="0.2">
      <c r="A133" s="40">
        <v>115</v>
      </c>
      <c r="B133" s="41" t="s">
        <v>127</v>
      </c>
      <c r="C133" s="42" t="s">
        <v>10</v>
      </c>
      <c r="D133" s="43">
        <v>160</v>
      </c>
      <c r="E133" s="44"/>
      <c r="F133" s="44"/>
      <c r="G133" s="44"/>
      <c r="H133" s="44">
        <f t="shared" si="3"/>
        <v>0</v>
      </c>
    </row>
    <row r="134" spans="1:8" x14ac:dyDescent="0.2">
      <c r="A134" s="45">
        <v>116</v>
      </c>
      <c r="B134" s="46" t="s">
        <v>128</v>
      </c>
      <c r="C134" s="47" t="s">
        <v>129</v>
      </c>
      <c r="D134" s="48">
        <v>8</v>
      </c>
      <c r="E134" s="49"/>
      <c r="F134" s="49"/>
      <c r="G134" s="49"/>
      <c r="H134" s="49">
        <f t="shared" si="3"/>
        <v>0</v>
      </c>
    </row>
    <row r="135" spans="1:8" x14ac:dyDescent="0.2">
      <c r="A135" s="40">
        <v>117</v>
      </c>
      <c r="B135" s="41" t="s">
        <v>130</v>
      </c>
      <c r="C135" s="42" t="s">
        <v>129</v>
      </c>
      <c r="D135" s="43">
        <v>8</v>
      </c>
      <c r="E135" s="44"/>
      <c r="F135" s="44"/>
      <c r="G135" s="44"/>
      <c r="H135" s="44">
        <f t="shared" si="3"/>
        <v>0</v>
      </c>
    </row>
    <row r="136" spans="1:8" x14ac:dyDescent="0.2">
      <c r="A136" s="45">
        <v>118</v>
      </c>
      <c r="B136" s="46" t="s">
        <v>131</v>
      </c>
      <c r="C136" s="47" t="s">
        <v>22</v>
      </c>
      <c r="D136" s="48">
        <v>1</v>
      </c>
      <c r="E136" s="49"/>
      <c r="F136" s="49"/>
      <c r="G136" s="49"/>
      <c r="H136" s="49">
        <f t="shared" si="3"/>
        <v>0</v>
      </c>
    </row>
    <row r="137" spans="1:8" x14ac:dyDescent="0.2">
      <c r="A137" s="40">
        <v>119</v>
      </c>
      <c r="B137" s="41" t="s">
        <v>132</v>
      </c>
      <c r="C137" s="42" t="s">
        <v>22</v>
      </c>
      <c r="D137" s="43">
        <v>1</v>
      </c>
      <c r="E137" s="44"/>
      <c r="F137" s="44"/>
      <c r="G137" s="44"/>
      <c r="H137" s="44">
        <f t="shared" si="3"/>
        <v>0</v>
      </c>
    </row>
    <row r="138" spans="1:8" x14ac:dyDescent="0.2">
      <c r="A138" s="45">
        <v>120</v>
      </c>
      <c r="B138" s="46" t="s">
        <v>133</v>
      </c>
      <c r="C138" s="47" t="s">
        <v>10</v>
      </c>
      <c r="D138" s="48">
        <v>160</v>
      </c>
      <c r="E138" s="49"/>
      <c r="F138" s="49"/>
      <c r="G138" s="49"/>
      <c r="H138" s="49">
        <f t="shared" si="3"/>
        <v>0</v>
      </c>
    </row>
    <row r="139" spans="1:8" x14ac:dyDescent="0.2">
      <c r="A139" s="40">
        <v>121</v>
      </c>
      <c r="B139" s="41" t="s">
        <v>136</v>
      </c>
      <c r="C139" s="42" t="s">
        <v>22</v>
      </c>
      <c r="D139" s="43">
        <v>1</v>
      </c>
      <c r="E139" s="44"/>
      <c r="F139" s="44"/>
      <c r="G139" s="44"/>
      <c r="H139" s="44">
        <f t="shared" si="3"/>
        <v>0</v>
      </c>
    </row>
    <row r="140" spans="1:8" x14ac:dyDescent="0.2">
      <c r="A140" s="45">
        <v>122</v>
      </c>
      <c r="B140" s="46" t="s">
        <v>134</v>
      </c>
      <c r="C140" s="47" t="s">
        <v>22</v>
      </c>
      <c r="D140" s="48">
        <v>1</v>
      </c>
      <c r="E140" s="49"/>
      <c r="F140" s="49"/>
      <c r="G140" s="49"/>
      <c r="H140" s="49">
        <f t="shared" si="3"/>
        <v>0</v>
      </c>
    </row>
    <row r="141" spans="1:8" x14ac:dyDescent="0.2">
      <c r="A141" s="40">
        <v>123</v>
      </c>
      <c r="B141" s="41" t="s">
        <v>135</v>
      </c>
      <c r="C141" s="42" t="s">
        <v>22</v>
      </c>
      <c r="D141" s="43">
        <v>1</v>
      </c>
      <c r="E141" s="44"/>
      <c r="F141" s="44"/>
      <c r="G141" s="44"/>
      <c r="H141" s="44">
        <f t="shared" si="3"/>
        <v>0</v>
      </c>
    </row>
    <row r="142" spans="1:8" x14ac:dyDescent="0.2">
      <c r="A142" s="45">
        <v>124</v>
      </c>
      <c r="B142" s="46" t="s">
        <v>25</v>
      </c>
      <c r="C142" s="47" t="s">
        <v>10</v>
      </c>
      <c r="D142" s="48">
        <v>450</v>
      </c>
      <c r="E142" s="49"/>
      <c r="F142" s="49"/>
      <c r="G142" s="49"/>
      <c r="H142" s="49">
        <f t="shared" si="3"/>
        <v>0</v>
      </c>
    </row>
    <row r="143" spans="1:8" x14ac:dyDescent="0.2">
      <c r="A143" s="40">
        <v>125</v>
      </c>
      <c r="B143" s="41" t="s">
        <v>26</v>
      </c>
      <c r="C143" s="42" t="s">
        <v>10</v>
      </c>
      <c r="D143" s="43">
        <v>4600</v>
      </c>
      <c r="E143" s="44"/>
      <c r="F143" s="44"/>
      <c r="G143" s="44"/>
      <c r="H143" s="44">
        <f t="shared" si="3"/>
        <v>0</v>
      </c>
    </row>
    <row r="144" spans="1:8" ht="13.5" thickBot="1" x14ac:dyDescent="0.25">
      <c r="A144" s="45">
        <v>126</v>
      </c>
      <c r="B144" s="46" t="s">
        <v>20</v>
      </c>
      <c r="C144" s="47" t="s">
        <v>22</v>
      </c>
      <c r="D144" s="48">
        <v>1</v>
      </c>
      <c r="E144" s="49"/>
      <c r="F144" s="49"/>
      <c r="G144" s="49"/>
      <c r="H144" s="49">
        <f t="shared" si="3"/>
        <v>0</v>
      </c>
    </row>
    <row r="145" spans="1:11" x14ac:dyDescent="0.2">
      <c r="A145" s="15"/>
      <c r="B145" s="16" t="s">
        <v>11</v>
      </c>
      <c r="C145" s="17"/>
      <c r="D145" s="18" t="s">
        <v>8</v>
      </c>
      <c r="E145" s="17"/>
      <c r="F145" s="17"/>
      <c r="G145" s="17"/>
      <c r="H145" s="17"/>
    </row>
    <row r="146" spans="1:11" x14ac:dyDescent="0.2">
      <c r="A146" s="27"/>
      <c r="B146" s="53" t="s">
        <v>12</v>
      </c>
      <c r="C146" s="53"/>
      <c r="D146" s="53"/>
      <c r="E146" s="53"/>
      <c r="F146" s="53"/>
      <c r="G146" s="50"/>
      <c r="H146" s="50">
        <f>SUM(F19,F20:F21,F22:F57,F58,F59,F60,F61,F62:F63,F64:F67,F68:F81)</f>
        <v>0</v>
      </c>
      <c r="I146" s="6"/>
    </row>
    <row r="147" spans="1:11" x14ac:dyDescent="0.2">
      <c r="A147" s="27"/>
      <c r="B147" s="54" t="s">
        <v>13</v>
      </c>
      <c r="C147" s="54"/>
      <c r="D147" s="54"/>
      <c r="E147" s="54"/>
      <c r="F147" s="54"/>
      <c r="G147" s="5"/>
      <c r="H147" s="6">
        <f>SUM(H19,H20:H21,H22:H57,H58,H59,H60,H62:H67,H68:H81)</f>
        <v>0</v>
      </c>
      <c r="I147" s="6"/>
      <c r="J147" s="38"/>
    </row>
    <row r="148" spans="1:11" x14ac:dyDescent="0.2">
      <c r="A148" s="27"/>
      <c r="B148" s="53" t="s">
        <v>14</v>
      </c>
      <c r="C148" s="53"/>
      <c r="D148" s="53"/>
      <c r="E148" s="53"/>
      <c r="F148" s="53"/>
      <c r="G148" s="50"/>
      <c r="H148" s="50">
        <f>SUM(F83:F144)</f>
        <v>0</v>
      </c>
      <c r="I148" s="6"/>
      <c r="J148" s="38"/>
    </row>
    <row r="149" spans="1:11" x14ac:dyDescent="0.2">
      <c r="A149" s="27"/>
      <c r="B149" s="54" t="s">
        <v>15</v>
      </c>
      <c r="C149" s="54"/>
      <c r="D149" s="54"/>
      <c r="E149" s="54"/>
      <c r="F149" s="54"/>
      <c r="G149" s="5"/>
      <c r="H149" s="50">
        <f t="shared" ref="H149:H155" si="4">SUM(F84:F145)</f>
        <v>0</v>
      </c>
      <c r="I149" s="6"/>
      <c r="J149" s="38"/>
    </row>
    <row r="150" spans="1:11" x14ac:dyDescent="0.2">
      <c r="A150" s="27"/>
      <c r="B150" s="53" t="s">
        <v>16</v>
      </c>
      <c r="C150" s="53"/>
      <c r="D150" s="53"/>
      <c r="E150" s="53"/>
      <c r="F150" s="53"/>
      <c r="G150" s="50"/>
      <c r="H150" s="50">
        <f t="shared" si="4"/>
        <v>0</v>
      </c>
      <c r="I150" s="6"/>
      <c r="J150" s="38"/>
    </row>
    <row r="151" spans="1:11" x14ac:dyDescent="0.2">
      <c r="A151" s="27"/>
      <c r="B151" s="54" t="s">
        <v>17</v>
      </c>
      <c r="C151" s="54"/>
      <c r="D151" s="54"/>
      <c r="E151" s="54"/>
      <c r="F151" s="54"/>
      <c r="G151" s="5"/>
      <c r="H151" s="50">
        <f t="shared" si="4"/>
        <v>0</v>
      </c>
      <c r="I151" s="6"/>
      <c r="J151" s="38"/>
    </row>
    <row r="152" spans="1:11" x14ac:dyDescent="0.2">
      <c r="A152" s="27"/>
      <c r="B152" s="53" t="s">
        <v>34</v>
      </c>
      <c r="C152" s="53"/>
      <c r="D152" s="53"/>
      <c r="E152" s="53"/>
      <c r="F152" s="53"/>
      <c r="G152" s="50"/>
      <c r="H152" s="50">
        <f t="shared" si="4"/>
        <v>0</v>
      </c>
      <c r="I152" s="6"/>
      <c r="J152" s="38"/>
    </row>
    <row r="153" spans="1:11" x14ac:dyDescent="0.2">
      <c r="A153" s="27"/>
      <c r="B153" s="54" t="s">
        <v>138</v>
      </c>
      <c r="C153" s="54"/>
      <c r="D153" s="54"/>
      <c r="E153" s="54"/>
      <c r="F153" s="54"/>
      <c r="G153" s="5"/>
      <c r="H153" s="50">
        <f t="shared" si="4"/>
        <v>0</v>
      </c>
      <c r="I153" s="6"/>
      <c r="J153" s="38"/>
    </row>
    <row r="154" spans="1:11" ht="24" x14ac:dyDescent="0.2">
      <c r="A154" s="27"/>
      <c r="B154" s="53" t="s">
        <v>81</v>
      </c>
      <c r="C154" s="53"/>
      <c r="D154" s="53"/>
      <c r="E154" s="53"/>
      <c r="F154" s="53"/>
      <c r="G154" s="50"/>
      <c r="H154" s="50">
        <f t="shared" si="4"/>
        <v>0</v>
      </c>
      <c r="I154" s="6"/>
      <c r="J154" s="38"/>
    </row>
    <row r="155" spans="1:11" ht="12.75" customHeight="1" x14ac:dyDescent="0.2">
      <c r="A155" s="27"/>
      <c r="B155" s="54" t="s">
        <v>33</v>
      </c>
      <c r="C155" s="54"/>
      <c r="D155" s="54"/>
      <c r="E155" s="54"/>
      <c r="F155" s="54"/>
      <c r="G155" s="5"/>
      <c r="H155" s="50">
        <f t="shared" si="4"/>
        <v>0</v>
      </c>
      <c r="I155" s="6"/>
      <c r="J155" s="38"/>
    </row>
    <row r="156" spans="1:11" x14ac:dyDescent="0.2">
      <c r="A156" s="27"/>
      <c r="B156" s="53" t="s">
        <v>21</v>
      </c>
      <c r="C156" s="53"/>
      <c r="D156" s="53"/>
      <c r="E156" s="53"/>
      <c r="F156" s="53"/>
      <c r="G156" s="50"/>
      <c r="H156" s="6">
        <f>SUM(H83:H144)</f>
        <v>0</v>
      </c>
      <c r="I156" s="6"/>
      <c r="J156" s="38"/>
    </row>
    <row r="157" spans="1:11" x14ac:dyDescent="0.2">
      <c r="A157" s="20"/>
      <c r="B157" s="7" t="s">
        <v>18</v>
      </c>
      <c r="C157" s="21"/>
      <c r="D157" s="9" t="s">
        <v>8</v>
      </c>
      <c r="E157" s="22"/>
      <c r="F157" s="22"/>
      <c r="G157" s="22"/>
      <c r="H157" s="22">
        <f>SUM(H146:H156)</f>
        <v>0</v>
      </c>
      <c r="I157" s="6"/>
      <c r="J157" s="38"/>
    </row>
    <row r="158" spans="1:11" x14ac:dyDescent="0.2">
      <c r="A158" s="19"/>
      <c r="B158" s="54" t="s">
        <v>27</v>
      </c>
      <c r="C158" s="24"/>
      <c r="D158" s="11" t="s">
        <v>8</v>
      </c>
      <c r="E158" s="23"/>
      <c r="F158" s="23"/>
      <c r="G158" s="23"/>
      <c r="H158" s="6">
        <f>H157*21%</f>
        <v>0</v>
      </c>
      <c r="I158" s="6"/>
      <c r="J158" s="38"/>
      <c r="K158" s="39"/>
    </row>
    <row r="159" spans="1:11" ht="13.5" thickBot="1" x14ac:dyDescent="0.25">
      <c r="A159" s="25"/>
      <c r="B159" s="12" t="s">
        <v>19</v>
      </c>
      <c r="C159" s="13"/>
      <c r="D159" s="26" t="s">
        <v>8</v>
      </c>
      <c r="E159" s="14"/>
      <c r="F159" s="14"/>
      <c r="G159" s="14"/>
      <c r="H159" s="14">
        <f>SUM(H157:H158)</f>
        <v>0</v>
      </c>
      <c r="I159" s="6"/>
      <c r="J159" s="38"/>
    </row>
    <row r="161" spans="2:8" x14ac:dyDescent="0.2">
      <c r="B161" s="51" t="s">
        <v>166</v>
      </c>
      <c r="H161" s="52">
        <f>F19+F21+F22+F24+F25+F28+F29+F30+F31+F32+F33+F34+F36+F39+F40+F45+F46+F47+F48+F49+F50+F51+F52+F53+F54+F55+F61+F64+F65</f>
        <v>0</v>
      </c>
    </row>
  </sheetData>
  <mergeCells count="1">
    <mergeCell ref="A1:H1"/>
  </mergeCells>
  <printOptions horizontalCentered="1"/>
  <pageMargins left="0.78740157480314965" right="0.78740157480314965" top="0.98425196850393704" bottom="0.78740157480314965" header="0.47244094488188981" footer="0.47244094488188981"/>
  <pageSetup paperSize="9" scale="80" fitToHeight="4" orientation="portrait" r:id="rId1"/>
  <headerFooter>
    <oddHeader>&amp;LArchivní číslo 11422591P/41
Strana &amp;P  
&amp;R&amp;G</oddHeader>
    <oddFooter>&amp;RVypracoval: Richard Ferda
Dne: 11.04.14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Třemošná</vt:lpstr>
      <vt:lpstr>'Čepro Třemošná'!Oblast_tisku</vt:lpstr>
    </vt:vector>
  </TitlesOfParts>
  <Company>PATROL group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Koudela, Petr</dc:creator>
  <cp:lastModifiedBy>Trnka Milan</cp:lastModifiedBy>
  <cp:lastPrinted>2014-08-22T04:51:06Z</cp:lastPrinted>
  <dcterms:created xsi:type="dcterms:W3CDTF">2004-01-28T13:17:19Z</dcterms:created>
  <dcterms:modified xsi:type="dcterms:W3CDTF">2014-08-26T05:27:37Z</dcterms:modified>
</cp:coreProperties>
</file>